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de mando" state="visible" r:id="rId4"/>
    <sheet sheetId="2" name="Notas y fuentes" state="visible" r:id="rId5"/>
  </sheets>
  <definedNames>
    <definedName name="_xlnm.Print_Area" localSheetId="0">'Cuadro de mando'!$A1:$I23</definedName>
    <definedName name="_xlnm.Print_Titles" localSheetId="0">'Cuadro de mando'!$8:$8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5" authorId="0">
      <text>
        <r>
          <t>Lo que cubre este cuadro — un centro, una división, un equipo.</t>
        </r>
      </text>
    </comment>
    <comment ref="B8" authorId="0">
      <text>
        <r>
          <t>Personas afiliadas con la contingencia de accidente de trabajo cubierta durante el periodo. No es la plantilla a 31 de diciembre: es la media de expuestas al riesgo.</t>
        </r>
      </text>
    </comment>
    <comment ref="C8" authorId="0">
      <text>
        <r>
          <t>Horas realmente trabajadas en el periodo, descontando vacaciones, bajas y festivos.</t>
        </r>
      </text>
    </comment>
    <comment ref="D8" authorId="0">
      <text>
        <r>
          <t>Accidentes que han causado baja médica. Los accidentes in itinere se contabilizan aparte en las estadísticas oficiales: decida si los incluye y dígalo al publicar la cifra.</t>
        </r>
      </text>
    </comment>
    <comment ref="E8" authorId="0">
      <text>
        <r>
          <t>Días naturales desde la baja hasta el alta, ambos inclusive. Días naturales, no laborables — y sin contar las recaídas.</t>
        </r>
      </text>
    </comment>
    <comment ref="F8" authorId="0">
      <text>
        <r>
          <t>(accidentes con baja × 100 000) ÷ personas trabajadoras expuestas</t>
        </r>
      </text>
    </comment>
    <comment ref="G8" authorId="0">
      <text>
        <r>
          <t>(accidentes con baja × 1 000 000) ÷ horas trabajadas</t>
        </r>
      </text>
    </comment>
    <comment ref="H8" authorId="0">
      <text>
        <r>
          <t>(días naturales de incapacidad temporal × 1 000) ÷ horas trabajadas</t>
        </r>
      </text>
    </comment>
    <comment ref="I8" authorId="0">
      <text>
        <r>
          <t>días de baja ÷ número de accidentes con baja</t>
        </r>
      </text>
    </comment>
  </commentList>
</comments>
</file>

<file path=xl/sharedStrings.xml><?xml version="1.0" encoding="utf-8"?>
<sst xmlns="http://schemas.openxmlformats.org/spreadsheetml/2006/main" count="72" uniqueCount="60">
  <si>
    <t>Cuadro de mando de índices de siniestralidad — 12 meses</t>
  </si>
  <si>
    <t>Una hoja de entrada, una fila por mes, y los índices españoles calculados a partir de sus propias cifras. Sin macros y sin conexiones: este archivo suma y divide, y cada fórmula se puede leer.</t>
  </si>
  <si>
    <t>Año</t>
  </si>
  <si>
    <t>Centro o ámbito</t>
  </si>
  <si>
    <t>Rellene las celdas blancas. Las grises contienen fórmulas y están bloqueadas — puede desbloquearlas, pero perderá el cálculo.</t>
  </si>
  <si>
    <t>Mes</t>
  </si>
  <si>
    <t>Personas trabajadoras expuestas</t>
  </si>
  <si>
    <t>Horas trabajadas (h)</t>
  </si>
  <si>
    <t>Accidentes de trabajo con baja</t>
  </si>
  <si>
    <t>Días naturales de incapacidad temporal (d)</t>
  </si>
  <si>
    <t>Índice de incidencia</t>
  </si>
  <si>
    <t>Índice de frecuencia</t>
  </si>
  <si>
    <t>Índice de gravedad</t>
  </si>
  <si>
    <t>Duración media de las bajas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</si>
  <si>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</si>
  <si>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</si>
  <si>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</si>
  <si>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</si>
  <si>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</si>
  <si>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</si>
  <si>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</si>
  <si>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</si>
  <si>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</si>
  <si>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</si>
  <si>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</si>
  <si>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</si>
  <si>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 completo</t>
  </si>
  <si>
    <t>⚠️ La fila «Año completo» no es la media de las doce filas anteriores: recalcula cada índice a partir de los totales del año. Promediar doce índices pondera igual un mes corto y uno largo, y el resultado se desvía varios puntos. La plantilla es la excepción — se promedia, no se suma, porque es un stock y no un flujo.</t>
  </si>
  <si>
    <t>Contenido revisado el 2026-09-06</t>
  </si>
  <si>
    <t>La herramienta en línea — https://safeally.net/es-es/herramientas/calculadora-indices-de-siniestralidad/</t>
  </si>
  <si>
    <t>SafeAlly — safeally.net · gratuito, sin cuenta, sin macros</t>
  </si>
  <si>
    <t>Cifras de referencia publicadas por : INSST</t>
  </si>
  <si>
    <t>Qué cuenta cada columna</t>
  </si>
  <si>
    <t>Columna</t>
  </si>
  <si>
    <t>Qué entra, y qué no</t>
  </si>
  <si>
    <t>Personas afiliadas con la contingencia de accidente de trabajo cubierta durante el periodo. No es la plantilla a 31 de diciembre: es la media de expuestas al riesgo.</t>
  </si>
  <si>
    <t>Horas trabajadas</t>
  </si>
  <si>
    <t>Horas realmente trabajadas en el periodo, descontando vacaciones, bajas y festivos.</t>
  </si>
  <si>
    <t>Accidentes que han causado baja médica. Los accidentes in itinere se contabilizan aparte en las estadísticas oficiales: decida si los incluye y dígalo al publicar la cifra.</t>
  </si>
  <si>
    <t>Días naturales de incapacidad temporal</t>
  </si>
  <si>
    <t>Días naturales desde la baja hasta el alta, ambos inclusive. Días naturales, no laborables — y sin contar las recaídas.</t>
  </si>
  <si>
    <t>Cómo se calcula cada índice</t>
  </si>
  <si>
    <t>Índice</t>
  </si>
  <si>
    <t>Fórmula</t>
  </si>
  <si>
    <t>Qué dice la cifra</t>
  </si>
  <si>
    <t>Dónde está la cifra publicada</t>
  </si>
  <si>
    <t>(accidentes con baja × 100 000) ÷ personas trabajadoras expuestas</t>
  </si>
  <si>
    <t>Base 100 000, según la NTP 1211 (2024). Buena parte del material que circula todavía usa la base 1 000 de la antigua NTP 1: si compara con una cifra publicada, compruebe primero sobre qué base está construida.</t>
  </si>
  <si>
    <t>NTP 1211 — INSST</t>
  </si>
  <si>
    <t>(accidentes con baja × 1 000 000) ÷ horas trabajadas</t>
  </si>
  <si>
    <t>Referido a la exposición real. Es el índice que permite comparar dos centros con plantillas distintas, siempre que ambos midan las horas de la misma manera.</t>
  </si>
  <si>
    <t>—</t>
  </si>
  <si>
    <t>(días naturales de incapacidad temporal × 1 000) ÷ horas trabajadas</t>
  </si>
  <si>
    <t>Mide solo la incapacidad temporal. Un accidente mortal o una incapacidad permanente no lo elevan, así que nunca se lee solo.</t>
  </si>
  <si>
    <t>días de baja ÷ número de accidentes con baja</t>
  </si>
  <si>
    <t>El indicador más honesto de los cuatro cuando hay pocos accidentes: dice cuánto duran, que es lo que un índice de gravedad calculado sobre cifras pequeñas esconde.</t>
  </si>
  <si>
    <t>Esta cifra no cruza una frontera</t>
  </si>
  <si>
    <t>Estos índices son españoles y siguen la NTP 1211. No los convierta a una cifra extranjera multiplicando por un factor: una tasa canadiense cuenta partes aceptados por cada 100 personas, una cuota alemana cuenta accidentes de más de tres días por cada 1 000 equivalentes a jornada completa. Cambia el numerador, cambia el denominador, y el resultado solo se parece.</t>
  </si>
  <si>
    <t>Lo que este archivo no es</t>
  </si>
  <si>
    <t>Este archivo no es asesoramiento jurídico ni una declaración reglamentaria. Aplica fórmulas publicadas a cifras que usted introduce: el resultado vale lo que valga la entrada, empezando por qué horas cuenta su nómina como trabajadas.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</si>
</sst>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0.0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b/>
      <color rgb="FF021D28"/>
      <sz val="11"/>
      <name val="Calibri"/>
    </font>
    <font>
      <color rgb="FF021D28"/>
      <sz val="11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05674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14259"/>
      </patternFill>
    </fill>
    <fill>
      <patternFill patternType="solid">
        <fgColor rgb="FFF0F8FD"/>
      </patternFill>
    </fill>
    <fill>
      <patternFill patternType="solid">
        <fgColor rgb="FFDDF0FB"/>
      </patternFill>
    </fill>
  </fills>
  <borders count="6">
    <border>
      <left/>
      <right/>
      <top/>
      <bottom/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/>
      <right/>
      <top/>
      <bottom style="thin">
        <color rgb="FF021D28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 style="medium">
        <color rgb="FF014259"/>
      </top>
      <bottom/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" fontId="4" fillId="2" borderId="1" xfId="0" applyNumberFormat="1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vertical="top" wrapText="1"/>
    </xf>
    <xf numFmtId="0" fontId="6" fillId="3" borderId="2" xfId="0" applyFont="1" applyFill="1" applyBorder="1" applyAlignment="1">
      <alignment vertical="bottom" wrapText="1"/>
    </xf>
    <xf numFmtId="164" fontId="4" fillId="2" borderId="1" xfId="0" applyNumberFormat="1" applyFont="1" applyFill="1" applyBorder="1" applyAlignment="1" applyProtection="1">
      <alignment vertical="top" wrapText="1"/>
      <protection locked="0"/>
    </xf>
    <xf numFmtId="3" fontId="4" fillId="2" borderId="1" xfId="0" applyNumberFormat="1" applyFont="1" applyFill="1" applyBorder="1" applyAlignment="1" applyProtection="1">
      <alignment vertical="top" wrapText="1"/>
      <protection locked="0"/>
    </xf>
    <xf numFmtId="165" fontId="7" fillId="4" borderId="3" xfId="0" applyNumberFormat="1" applyFont="1" applyFill="1" applyBorder="1" applyAlignment="1">
      <alignment vertical="top" wrapText="1"/>
    </xf>
    <xf numFmtId="2" fontId="7" fillId="4" borderId="3" xfId="0" applyNumberFormat="1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/>
    </xf>
    <xf numFmtId="164" fontId="3" fillId="5" borderId="4" xfId="0" applyNumberFormat="1" applyFont="1" applyFill="1" applyBorder="1" applyAlignment="1">
      <alignment vertical="top"/>
    </xf>
    <xf numFmtId="3" fontId="3" fillId="5" borderId="4" xfId="0" applyNumberFormat="1" applyFont="1" applyFill="1" applyBorder="1" applyAlignment="1">
      <alignment vertical="top"/>
    </xf>
    <xf numFmtId="165" fontId="3" fillId="5" borderId="4" xfId="0" applyNumberFormat="1" applyFont="1" applyFill="1" applyBorder="1" applyAlignment="1">
      <alignment vertical="top"/>
    </xf>
    <xf numFmtId="2" fontId="3" fillId="5" borderId="4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9" fillId="4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es-es/herramientas/calculadora-indices-de-siniestralidad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sst.es/documentacion/colecciones-tecnicas/ntp-notas-tecnicas-de-prevencion/37-serie-ntp-numeros-1191-a-1214-ano-2024/ntp-1211-estadisticas-de-accidentabilidad-en-la-empresa-2024" TargetMode="External"/><Relationship Id="rId2" Type="http://schemas.openxmlformats.org/officeDocument/2006/relationships/hyperlink" Target="https://safeally.net/es-es/herramientas/calculadora-indices-de-siniestral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workbookViewId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5" width="15" customWidth="1"/>
    <col min="6" max="9" width="16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2" x14ac:dyDescent="0.25">
      <c r="A4" s="3" t="s">
        <v>2</v>
      </c>
      <c r="B4" s="4"/>
    </row>
    <row r="5" spans="1:4" x14ac:dyDescent="0.25">
      <c r="A5" s="3" t="s">
        <v>3</v>
      </c>
      <c r="B5" s="5"/>
      <c r="C5" s="5"/>
      <c r="D5" s="5"/>
    </row>
    <row r="6" ht="19" customHeight="1" spans="1:9" x14ac:dyDescent="0.25">
      <c r="A6" s="6" t="s">
        <v>4</v>
      </c>
      <c r="B6" s="6"/>
      <c r="C6" s="6"/>
      <c r="D6" s="6"/>
      <c r="E6" s="6"/>
      <c r="F6" s="6"/>
      <c r="G6" s="6"/>
      <c r="H6" s="6"/>
      <c r="I6" s="6"/>
    </row>
    <row r="8" ht="58" customHeight="1" spans="1:9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</row>
    <row r="9" spans="1:9" x14ac:dyDescent="0.25">
      <c r="A9" s="3" t="s">
        <v>14</v>
      </c>
      <c r="B9" s="8"/>
      <c r="C9" s="9"/>
      <c r="D9" s="8"/>
      <c r="E9" s="8"/>
      <c r="F9" s="10">
        <f>IF(N(B9)=0,"",D9/B9*100000)</f>
      </c>
      <c r="G9" s="11">
        <f>IF(N(C9)=0,"",D9/C9*1000000)</f>
      </c>
      <c r="H9" s="11">
        <f>IF(N(C9)=0,"",E9/C9*1000)</f>
      </c>
      <c r="I9" s="10">
        <f>IF(N(D9)=0,"",E9/D9)</f>
      </c>
    </row>
    <row r="10" spans="1:9" x14ac:dyDescent="0.25">
      <c r="A10" s="3" t="s">
        <v>15</v>
      </c>
      <c r="B10" s="8"/>
      <c r="C10" s="9"/>
      <c r="D10" s="8"/>
      <c r="E10" s="8"/>
      <c r="F10" s="10">
        <f>IF(N(B10)=0,"",D10/B10*100000)</f>
      </c>
      <c r="G10" s="11">
        <f>IF(N(C10)=0,"",D10/C10*1000000)</f>
      </c>
      <c r="H10" s="11">
        <f>IF(N(C10)=0,"",E10/C10*1000)</f>
      </c>
      <c r="I10" s="10">
        <f>IF(N(D10)=0,"",E10/D10)</f>
      </c>
    </row>
    <row r="11" spans="1:9" x14ac:dyDescent="0.25">
      <c r="A11" s="3" t="s">
        <v>16</v>
      </c>
      <c r="B11" s="8"/>
      <c r="C11" s="9"/>
      <c r="D11" s="8"/>
      <c r="E11" s="8"/>
      <c r="F11" s="10">
        <f>IF(N(B11)=0,"",D11/B11*100000)</f>
      </c>
      <c r="G11" s="11">
        <f>IF(N(C11)=0,"",D11/C11*1000000)</f>
      </c>
      <c r="H11" s="11">
        <f>IF(N(C11)=0,"",E11/C11*1000)</f>
      </c>
      <c r="I11" s="10">
        <f>IF(N(D11)=0,"",E11/D11)</f>
      </c>
    </row>
    <row r="12" spans="1:9" x14ac:dyDescent="0.25">
      <c r="A12" s="3" t="s">
        <v>17</v>
      </c>
      <c r="B12" s="8"/>
      <c r="C12" s="9"/>
      <c r="D12" s="8"/>
      <c r="E12" s="8"/>
      <c r="F12" s="10">
        <f>IF(N(B12)=0,"",D12/B12*100000)</f>
      </c>
      <c r="G12" s="11">
        <f>IF(N(C12)=0,"",D12/C12*1000000)</f>
      </c>
      <c r="H12" s="11">
        <f>IF(N(C12)=0,"",E12/C12*1000)</f>
      </c>
      <c r="I12" s="10">
        <f>IF(N(D12)=0,"",E12/D12)</f>
      </c>
    </row>
    <row r="13" spans="1:9" x14ac:dyDescent="0.25">
      <c r="A13" s="3" t="s">
        <v>18</v>
      </c>
      <c r="B13" s="8"/>
      <c r="C13" s="9"/>
      <c r="D13" s="8"/>
      <c r="E13" s="8"/>
      <c r="F13" s="10">
        <f>IF(N(B13)=0,"",D13/B13*100000)</f>
      </c>
      <c r="G13" s="11">
        <f>IF(N(C13)=0,"",D13/C13*1000000)</f>
      </c>
      <c r="H13" s="11">
        <f>IF(N(C13)=0,"",E13/C13*1000)</f>
      </c>
      <c r="I13" s="10">
        <f>IF(N(D13)=0,"",E13/D13)</f>
      </c>
    </row>
    <row r="14" spans="1:9" x14ac:dyDescent="0.25">
      <c r="A14" s="3" t="s">
        <v>19</v>
      </c>
      <c r="B14" s="8"/>
      <c r="C14" s="9"/>
      <c r="D14" s="8"/>
      <c r="E14" s="8"/>
      <c r="F14" s="10">
        <f>IF(N(B14)=0,"",D14/B14*100000)</f>
      </c>
      <c r="G14" s="11">
        <f>IF(N(C14)=0,"",D14/C14*1000000)</f>
      </c>
      <c r="H14" s="11">
        <f>IF(N(C14)=0,"",E14/C14*1000)</f>
      </c>
      <c r="I14" s="10">
        <f>IF(N(D14)=0,"",E14/D14)</f>
      </c>
    </row>
    <row r="15" spans="1:9" x14ac:dyDescent="0.25">
      <c r="A15" s="3" t="s">
        <v>20</v>
      </c>
      <c r="B15" s="8"/>
      <c r="C15" s="9"/>
      <c r="D15" s="8"/>
      <c r="E15" s="8"/>
      <c r="F15" s="10">
        <f>IF(N(B15)=0,"",D15/B15*100000)</f>
      </c>
      <c r="G15" s="11">
        <f>IF(N(C15)=0,"",D15/C15*1000000)</f>
      </c>
      <c r="H15" s="11">
        <f>IF(N(C15)=0,"",E15/C15*1000)</f>
      </c>
      <c r="I15" s="10">
        <f>IF(N(D15)=0,"",E15/D15)</f>
      </c>
    </row>
    <row r="16" spans="1:9" x14ac:dyDescent="0.25">
      <c r="A16" s="3" t="s">
        <v>21</v>
      </c>
      <c r="B16" s="8"/>
      <c r="C16" s="9"/>
      <c r="D16" s="8"/>
      <c r="E16" s="8"/>
      <c r="F16" s="10">
        <f>IF(N(B16)=0,"",D16/B16*100000)</f>
      </c>
      <c r="G16" s="11">
        <f>IF(N(C16)=0,"",D16/C16*1000000)</f>
      </c>
      <c r="H16" s="11">
        <f>IF(N(C16)=0,"",E16/C16*1000)</f>
      </c>
      <c r="I16" s="10">
        <f>IF(N(D16)=0,"",E16/D16)</f>
      </c>
    </row>
    <row r="17" spans="1:9" x14ac:dyDescent="0.25">
      <c r="A17" s="3" t="s">
        <v>22</v>
      </c>
      <c r="B17" s="8"/>
      <c r="C17" s="9"/>
      <c r="D17" s="8"/>
      <c r="E17" s="8"/>
      <c r="F17" s="10">
        <f>IF(N(B17)=0,"",D17/B17*100000)</f>
      </c>
      <c r="G17" s="11">
        <f>IF(N(C17)=0,"",D17/C17*1000000)</f>
      </c>
      <c r="H17" s="11">
        <f>IF(N(C17)=0,"",E17/C17*1000)</f>
      </c>
      <c r="I17" s="10">
        <f>IF(N(D17)=0,"",E17/D17)</f>
      </c>
    </row>
    <row r="18" spans="1:9" x14ac:dyDescent="0.25">
      <c r="A18" s="3" t="s">
        <v>23</v>
      </c>
      <c r="B18" s="8"/>
      <c r="C18" s="9"/>
      <c r="D18" s="8"/>
      <c r="E18" s="8"/>
      <c r="F18" s="10">
        <f>IF(N(B18)=0,"",D18/B18*100000)</f>
      </c>
      <c r="G18" s="11">
        <f>IF(N(C18)=0,"",D18/C18*1000000)</f>
      </c>
      <c r="H18" s="11">
        <f>IF(N(C18)=0,"",E18/C18*1000)</f>
      </c>
      <c r="I18" s="10">
        <f>IF(N(D18)=0,"",E18/D18)</f>
      </c>
    </row>
    <row r="19" spans="1:9" x14ac:dyDescent="0.25">
      <c r="A19" s="3" t="s">
        <v>24</v>
      </c>
      <c r="B19" s="8"/>
      <c r="C19" s="9"/>
      <c r="D19" s="8"/>
      <c r="E19" s="8"/>
      <c r="F19" s="10">
        <f>IF(N(B19)=0,"",D19/B19*100000)</f>
      </c>
      <c r="G19" s="11">
        <f>IF(N(C19)=0,"",D19/C19*1000000)</f>
      </c>
      <c r="H19" s="11">
        <f>IF(N(C19)=0,"",E19/C19*1000)</f>
      </c>
      <c r="I19" s="10">
        <f>IF(N(D19)=0,"",E19/D19)</f>
      </c>
    </row>
    <row r="20" spans="1:9" x14ac:dyDescent="0.25">
      <c r="A20" s="3" t="s">
        <v>25</v>
      </c>
      <c r="B20" s="8"/>
      <c r="C20" s="9"/>
      <c r="D20" s="8"/>
      <c r="E20" s="8"/>
      <c r="F20" s="10">
        <f>IF(N(B20)=0,"",D20/B20*100000)</f>
      </c>
      <c r="G20" s="11">
        <f>IF(N(C20)=0,"",D20/C20*1000000)</f>
      </c>
      <c r="H20" s="11">
        <f>IF(N(C20)=0,"",E20/C20*1000)</f>
      </c>
      <c r="I20" s="10">
        <f>IF(N(D20)=0,"",E20/D20)</f>
      </c>
    </row>
    <row r="21" spans="1:9" x14ac:dyDescent="0.25">
      <c r="A21" s="12" t="s">
        <v>26</v>
      </c>
      <c r="B21" s="13">
        <f>IF(COUNT(B9:B20)=0,"",AVERAGE(B9:B20))</f>
      </c>
      <c r="C21" s="14">
        <f>SUM(C9:C20)</f>
      </c>
      <c r="D21" s="13">
        <f>SUM(D9:D20)</f>
      </c>
      <c r="E21" s="13">
        <f>SUM(E9:E20)</f>
      </c>
      <c r="F21" s="15">
        <f>IF(N(B21)=0,"",D21/B21*100000)</f>
      </c>
      <c r="G21" s="16">
        <f>IF(N(C21)=0,"",D21/C21*1000000)</f>
      </c>
      <c r="H21" s="16">
        <f>IF(N(C21)=0,"",E21/C21*1000)</f>
      </c>
      <c r="I21" s="15">
        <f>IF(N(D21)=0,"",E21/D21)</f>
      </c>
    </row>
    <row r="23" ht="45" customHeight="1" spans="1:9" x14ac:dyDescent="0.25">
      <c r="A23" s="6" t="s">
        <v>27</v>
      </c>
      <c r="B23" s="6"/>
      <c r="C23" s="6"/>
      <c r="D23" s="6"/>
      <c r="E23" s="6"/>
      <c r="F23" s="6"/>
      <c r="G23" s="6"/>
      <c r="H23" s="6"/>
      <c r="I23" s="6"/>
    </row>
    <row r="25" spans="1:9" x14ac:dyDescent="0.25">
      <c r="A25" s="6" t="s">
        <v>28</v>
      </c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17" t="s">
        <v>29</v>
      </c>
      <c r="B26" s="17"/>
      <c r="C26" s="17"/>
      <c r="D26" s="17"/>
      <c r="E26" s="17"/>
      <c r="F26" s="17"/>
      <c r="G26" s="17"/>
      <c r="H26" s="17"/>
      <c r="I26" s="17"/>
    </row>
    <row r="27" spans="1:9" x14ac:dyDescent="0.25">
      <c r="A27" s="6" t="s">
        <v>30</v>
      </c>
      <c r="B27" s="6"/>
      <c r="C27" s="6"/>
      <c r="D27" s="6"/>
      <c r="E27" s="6"/>
      <c r="F27" s="6"/>
      <c r="G27" s="6"/>
      <c r="H27" s="6"/>
      <c r="I27" s="6"/>
    </row>
  </sheetData>
  <sheetProtection sheet="1" insertRows="0" deleteRows="0" sort="0" autoFilter="0"/>
  <mergeCells count="8">
    <mergeCell ref="A1:I1"/>
    <mergeCell ref="A2:I2"/>
    <mergeCell ref="B5:D5"/>
    <mergeCell ref="A6:I6"/>
    <mergeCell ref="A23:I23"/>
    <mergeCell ref="A25:I25"/>
    <mergeCell ref="A26:I26"/>
    <mergeCell ref="A27:I27"/>
  </mergeCells>
  <conditionalFormatting sqref="F9:F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G9:G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H9:H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conditionalFormatting sqref="I9:I20">
    <cfRule type="colorScale" priority="1">
      <colorScale>
        <cfvo type="min"/>
        <cfvo type="percentile" val="50"/>
        <cfvo type="max"/>
        <color rgb="FFD8F6DE"/>
        <color rgb="FFFFEED3"/>
        <color rgb="FFFFE6E3"/>
      </colorScale>
    </cfRule>
  </conditionalFormatting>
  <hyperlinks>
    <hyperlink ref="A26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/>
  </sheetViews>
  <sheetFormatPr defaultRowHeight="15" outlineLevelRow="0" outlineLevelCol="0" x14ac:dyDescent="55"/>
  <cols>
    <col min="1" max="1" width="34" customWidth="1"/>
    <col min="2" max="2" width="46" customWidth="1"/>
    <col min="3" max="3" width="52" customWidth="1"/>
    <col min="4" max="4" width="34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31</v>
      </c>
      <c r="B2" s="2"/>
      <c r="C2" s="2"/>
      <c r="D2" s="2"/>
    </row>
    <row r="4" spans="1:4" x14ac:dyDescent="0.25">
      <c r="A4" s="18" t="s">
        <v>32</v>
      </c>
      <c r="B4" s="18"/>
      <c r="C4" s="18"/>
      <c r="D4" s="18"/>
    </row>
    <row r="5" spans="1:4" x14ac:dyDescent="0.25">
      <c r="A5" s="7" t="s">
        <v>33</v>
      </c>
      <c r="B5" s="7" t="s">
        <v>34</v>
      </c>
      <c r="C5" s="7"/>
      <c r="D5" s="7"/>
    </row>
    <row r="6" ht="32" customHeight="1" spans="1:4" x14ac:dyDescent="0.25">
      <c r="A6" s="3" t="s">
        <v>6</v>
      </c>
      <c r="B6" s="6" t="s">
        <v>35</v>
      </c>
      <c r="C6" s="6"/>
      <c r="D6" s="6"/>
    </row>
    <row r="7" ht="19" customHeight="1" spans="1:4" x14ac:dyDescent="0.25">
      <c r="A7" s="3" t="s">
        <v>36</v>
      </c>
      <c r="B7" s="6" t="s">
        <v>37</v>
      </c>
      <c r="C7" s="6"/>
      <c r="D7" s="6"/>
    </row>
    <row r="8" ht="32" customHeight="1" spans="1:4" x14ac:dyDescent="0.25">
      <c r="A8" s="3" t="s">
        <v>8</v>
      </c>
      <c r="B8" s="6" t="s">
        <v>38</v>
      </c>
      <c r="C8" s="6"/>
      <c r="D8" s="6"/>
    </row>
    <row r="9" ht="19" customHeight="1" spans="1:4" x14ac:dyDescent="0.25">
      <c r="A9" s="3" t="s">
        <v>39</v>
      </c>
      <c r="B9" s="6" t="s">
        <v>40</v>
      </c>
      <c r="C9" s="6"/>
      <c r="D9" s="6"/>
    </row>
    <row r="11" spans="1:4" x14ac:dyDescent="0.25">
      <c r="A11" s="18" t="s">
        <v>41</v>
      </c>
      <c r="B11" s="18"/>
      <c r="C11" s="18"/>
      <c r="D11" s="18"/>
    </row>
    <row r="12" ht="30" customHeight="1" spans="1:4" x14ac:dyDescent="0.25">
      <c r="A12" s="7" t="s">
        <v>42</v>
      </c>
      <c r="B12" s="7" t="s">
        <v>43</v>
      </c>
      <c r="C12" s="7" t="s">
        <v>44</v>
      </c>
      <c r="D12" s="7" t="s">
        <v>45</v>
      </c>
    </row>
    <row r="13" ht="71" customHeight="1" spans="1:4" x14ac:dyDescent="0.25">
      <c r="A13" s="3" t="s">
        <v>10</v>
      </c>
      <c r="B13" s="6" t="s">
        <v>46</v>
      </c>
      <c r="C13" s="6" t="s">
        <v>47</v>
      </c>
      <c r="D13" s="17" t="s">
        <v>48</v>
      </c>
    </row>
    <row r="14" ht="45" customHeight="1" spans="1:4" x14ac:dyDescent="0.25">
      <c r="A14" s="3" t="s">
        <v>11</v>
      </c>
      <c r="B14" s="6" t="s">
        <v>49</v>
      </c>
      <c r="C14" s="6" t="s">
        <v>50</v>
      </c>
      <c r="D14" s="6" t="s">
        <v>51</v>
      </c>
    </row>
    <row r="15" ht="45" customHeight="1" spans="1:4" x14ac:dyDescent="0.25">
      <c r="A15" s="3" t="s">
        <v>12</v>
      </c>
      <c r="B15" s="6" t="s">
        <v>52</v>
      </c>
      <c r="C15" s="6" t="s">
        <v>53</v>
      </c>
      <c r="D15" s="6" t="s">
        <v>51</v>
      </c>
    </row>
    <row r="16" ht="58" customHeight="1" spans="1:4" x14ac:dyDescent="0.25">
      <c r="A16" s="3" t="s">
        <v>13</v>
      </c>
      <c r="B16" s="6" t="s">
        <v>54</v>
      </c>
      <c r="C16" s="6" t="s">
        <v>55</v>
      </c>
      <c r="D16" s="6" t="s">
        <v>51</v>
      </c>
    </row>
    <row r="18" spans="1:4" x14ac:dyDescent="0.25">
      <c r="A18" s="18" t="s">
        <v>56</v>
      </c>
      <c r="B18" s="18"/>
      <c r="C18" s="18"/>
      <c r="D18" s="18"/>
    </row>
    <row r="19" ht="45" customHeight="1" spans="1:4" x14ac:dyDescent="0.25">
      <c r="A19" s="6" t="s">
        <v>57</v>
      </c>
      <c r="B19" s="6"/>
      <c r="C19" s="6"/>
      <c r="D19" s="6"/>
    </row>
    <row r="21" spans="1:4" x14ac:dyDescent="0.25">
      <c r="A21" s="18" t="s">
        <v>58</v>
      </c>
      <c r="B21" s="18"/>
      <c r="C21" s="18"/>
      <c r="D21" s="18"/>
    </row>
    <row r="22" ht="32" customHeight="1" spans="1:4" x14ac:dyDescent="0.25">
      <c r="A22" s="6" t="s">
        <v>59</v>
      </c>
      <c r="B22" s="6"/>
      <c r="C22" s="6"/>
      <c r="D22" s="6"/>
    </row>
    <row r="24" spans="1:4" x14ac:dyDescent="0.25">
      <c r="A24" s="6" t="s">
        <v>28</v>
      </c>
      <c r="B24" s="6"/>
      <c r="C24" s="6"/>
      <c r="D24" s="6"/>
    </row>
    <row r="25" spans="1:4" x14ac:dyDescent="0.25">
      <c r="A25" s="17" t="s">
        <v>29</v>
      </c>
      <c r="B25" s="17"/>
      <c r="C25" s="17"/>
      <c r="D25" s="17"/>
    </row>
    <row r="26" spans="1:4" x14ac:dyDescent="0.25">
      <c r="A26" s="6" t="s">
        <v>30</v>
      </c>
      <c r="B26" s="6"/>
      <c r="C26" s="6"/>
      <c r="D26" s="6"/>
    </row>
  </sheetData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A18:D18"/>
    <mergeCell ref="A19:D19"/>
    <mergeCell ref="A21:D21"/>
    <mergeCell ref="A22:D22"/>
    <mergeCell ref="A24:D24"/>
    <mergeCell ref="A25:D25"/>
    <mergeCell ref="A26:D26"/>
  </mergeCells>
  <hyperlinks>
    <hyperlink ref="D13" r:id="rId1"/>
    <hyperlink ref="A25" r:id="rId2"/>
  </hyperlink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Cuadro de mando</vt:lpstr>
      <vt:lpstr>Notas y fuentes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Cuadro de mando de índices de siniestralidad — 12 meses</dc:title>
  <dc:subject>Seguimiento mensual de los índices de siniestralidad — España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