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uscotto" state="visible" r:id="rId4"/>
    <sheet sheetId="2" name="Note e fonti" state="visible" r:id="rId5"/>
  </sheets>
  <definedNames>
    <definedName name="_xlnm.Print_Area" localSheetId="0">'Cruscotto'!$A1:$J23</definedName>
    <definedName name="_xlnm.Print_Titles" localSheetId="0">'Cruscotto'!$8:$8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Che cosa copre questo cruscotto — un sito, una divisione, una squadra.</t>
        </r>
      </text>
    </comment>
    <comment ref="B8" authorId="0">
      <text>
        <r>
          <t>Ore effettivamente lavorate nel periodo, al netto di ferie, malattia e festività.</t>
        </r>
      </text>
    </comment>
    <comment ref="C8" authorId="0">
      <text>
        <r>
          <t>Numero medio di addetti nel periodo. Serve solo all'indice di incidenza.</t>
        </r>
      </text>
    </comment>
    <comment ref="D8" authorId="0">
      <text>
        <r>
          <t>Infortuni che hanno comportato almeno un giorno di assenza oltre quello dell'evento. Nelle statistiche ufficiali il numeratore sono i casi indennizzati e definiti dall'INAIL, che è una popolazione più ristretta.</t>
        </r>
      </text>
    </comment>
    <comment ref="E8" authorId="0">
      <text>
        <r>
          <t>Giornate effettivamente non lavorate. Entrano nell'indice di gravità con peso 1.</t>
        </r>
      </text>
    </comment>
    <comment ref="F8" authorId="0">
      <text>
        <r>
          <t>Somma dei gradi di invalidità permanente riconosciuti nel periodo. Ogni punto vale 75 giornate convenzionali.</t>
        </r>
      </text>
    </comment>
    <comment ref="G8" authorId="0">
      <text>
        <r>
          <t>Ogni caso mortale vale 7 500 giornate convenzionali, pari alla vita lavorativa media. È la ragione per cui l'indice di gravità italiano non si confronta con quello francese o spagnolo.</t>
        </r>
      </text>
    </comment>
    <comment ref="H8" authorId="0">
      <text>
        <r>
          <t>(infortuni × 1.000.000) ÷ ore lavorate</t>
        </r>
      </text>
    </comment>
    <comment ref="I8" authorId="0">
      <text>
        <r>
          <t>((giornate perse + punti di invalidità × 75 + morti × 7.500) × 1.000) ÷ ore lavorate</t>
        </r>
      </text>
    </comment>
    <comment ref="J8" authorId="0">
      <text>
        <r>
          <t>(infortuni × 1.000) ÷ addetti</t>
        </r>
      </text>
    </comment>
  </commentList>
</comments>
</file>

<file path=xl/sharedStrings.xml><?xml version="1.0" encoding="utf-8"?>
<sst xmlns="http://schemas.openxmlformats.org/spreadsheetml/2006/main" count="73" uniqueCount="61">
  <si>
    <t>Cruscotto degli indici infortunistici — 12 mesi</t>
  </si>
  <si>
    <t>Un foglio di inserimento, una riga per mese, e gli indici italiani calcolati dai suoi numeri. Nessuna macro, nessuna connessione: questo file somma e divide, e ogni formula è leggibile.</t>
  </si>
  <si>
    <t>Anno</t>
  </si>
  <si>
    <t>Unità produttiva o perimetro</t>
  </si>
  <si>
    <t>Compili le celle bianche. Quelle grigie contengono formule e sono bloccate — può sbloccarle, ma perderà il calcolo.</t>
  </si>
  <si>
    <t>Mese</t>
  </si>
  <si>
    <t>Ore lavorate (h)</t>
  </si>
  <si>
    <t>Addetti</t>
  </si>
  <si>
    <t>Infortuni con assenza</t>
  </si>
  <si>
    <t>Giornate perse per inabilità temporanea (gg)</t>
  </si>
  <si>
    <t>Punti di invalidità permanente</t>
  </si>
  <si>
    <t>Casi mortali</t>
  </si>
  <si>
    <t>Indice di frequenza</t>
  </si>
  <si>
    <t>Indice di gravità</t>
  </si>
  <si>
    <t>Indice di incidenza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</si>
  <si>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</si>
  <si>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</si>
  <si>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</si>
  <si>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</si>
  <si>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</si>
  <si>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</si>
  <si>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</si>
  <si>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</si>
  <si>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</si>
  <si>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</si>
  <si>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</si>
  <si>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</si>
  <si>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Anno intero</t>
  </si>
  <si>
    <t>⚠️ La riga «Anno intero» non è la media delle dodici righe sopra: ricalcola ogni indice dai totali dell'anno. Fare la media di dodici indici pesa un mese corto come uno lungo, e il risultato sbaglia di qualche punto percentuale. Gli addetti sono l'eccezione — si mediano, non si sommano, perché sono uno stock e non un flusso.</t>
  </si>
  <si>
    <t>Contenuto rivisto il 2026-09-06</t>
  </si>
  <si>
    <t>Lo strumento online — https://safeally.net/it-it/strumenti/calcolo-indici-infortuni/</t>
  </si>
  <si>
    <t>SafeAlly — safeally.net · gratuito, senza account, senza macro</t>
  </si>
  <si>
    <t>Dati di riferimento pubblicati da : UNI 7249 / INAIL</t>
  </si>
  <si>
    <t>Che cosa conta ogni colonna</t>
  </si>
  <si>
    <t>Colonna</t>
  </si>
  <si>
    <t>Che cosa ci entra, e che cosa no</t>
  </si>
  <si>
    <t>Ore lavorate</t>
  </si>
  <si>
    <t>Ore effettivamente lavorate nel periodo, al netto di ferie, malattia e festività.</t>
  </si>
  <si>
    <t>Numero medio di addetti nel periodo. Serve solo all'indice di incidenza.</t>
  </si>
  <si>
    <t>Infortuni che hanno comportato almeno un giorno di assenza oltre quello dell'evento. Nelle statistiche ufficiali il numeratore sono i casi indennizzati e definiti dall'INAIL, che è una popolazione più ristretta.</t>
  </si>
  <si>
    <t>Giornate perse per inabilità temporanea</t>
  </si>
  <si>
    <t>Giornate effettivamente non lavorate. Entrano nell'indice di gravità con peso 1.</t>
  </si>
  <si>
    <t>Somma dei gradi di invalidità permanente riconosciuti nel periodo. Ogni punto vale 75 giornate convenzionali.</t>
  </si>
  <si>
    <t>Ogni caso mortale vale 7 500 giornate convenzionali, pari alla vita lavorativa media. È la ragione per cui l'indice di gravità italiano non si confronta con quello francese o spagnolo.</t>
  </si>
  <si>
    <t>Come si calcola ogni indice</t>
  </si>
  <si>
    <t>Indice</t>
  </si>
  <si>
    <t>Formula</t>
  </si>
  <si>
    <t>Che cosa dice il numero</t>
  </si>
  <si>
    <t>Dove leggere il dato pubblicato</t>
  </si>
  <si>
    <t>(infortuni × 1.000.000) ÷ ore lavorate</t>
  </si>
  <si>
    <t>Riferito all'esposizione reale. Nelle statistiche INAIL il numeratore sono i casi definiti entro il 31 dicembre dell'anno successivo, quindi una cifra aziendale calcolata a caldo è quasi sempre più alta di quella pubblicata.</t>
  </si>
  <si>
    <t>Banca dati statistica — INAIL</t>
  </si>
  <si>
    <t>((giornate perse + punti di invalidità × 75 + morti × 7.500) × 1.000) ÷ ore lavorate</t>
  </si>
  <si>
    <t>L'indice più severo dei cinque paesi, perché è l'unico che converte l'esito in giornate convenzionali: un caso mortale pesa 7.500 giornate. Un solo evento grave domina l'indice per l'intero periodo, ed è esattamente ciò che la norma vuole ottenere.</t>
  </si>
  <si>
    <t>—</t>
  </si>
  <si>
    <t>(infortuni × 1.000) ÷ addetti</t>
  </si>
  <si>
    <t>Riferito alle persone anziché alle ore. Più leggibile in riunione, ma cieco al part-time e al lavoro somministrato.</t>
  </si>
  <si>
    <t>Questo numero non attraversa un confine</t>
  </si>
  <si>
    <t>Questi indici sono italiani e seguono la UNI 7249. L'indice di gravità in particolare non ha equivalenti: converte invalidità permanenti e casi mortali in giornate convenzionali, cosa che il taux de gravité francese e il índice de gravedad spagnolo non fanno. Confrontarlo con uno di essi, o riscalarlo, produce un numero che sembra comparabile e non lo è.</t>
  </si>
  <si>
    <t>Che cosa non è questo file</t>
  </si>
  <si>
    <t>Questo file non è un parere legale né una comunicazione obbligatoria. Applica formule pubblicate a numeri che inserisce lei: il risultato vale quanto vale l'inserimento, a partire da quali ore la sua busta paga conta come lavorate.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</si>
</sst>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b/>
      <color rgb="FF021D28"/>
      <sz val="11"/>
      <name val="Calibri"/>
    </font>
    <font>
      <color rgb="FF021D28"/>
      <sz val="11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05674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14259"/>
      </patternFill>
    </fill>
    <fill>
      <patternFill patternType="solid">
        <fgColor rgb="FFF0F8FD"/>
      </patternFill>
    </fill>
    <fill>
      <patternFill patternType="solid">
        <fgColor rgb="FFDDF0FB"/>
      </patternFill>
    </fill>
  </fills>
  <borders count="6">
    <border>
      <left/>
      <right/>
      <top/>
      <bottom/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/>
      <right/>
      <top/>
      <bottom style="thin">
        <color rgb="FF021D28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 style="medium">
        <color rgb="FF014259"/>
      </top>
      <bottom/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" fontId="4" fillId="2" borderId="1" xfId="0" applyNumberFormat="1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0" fontId="6" fillId="3" borderId="2" xfId="0" applyFont="1" applyFill="1" applyBorder="1" applyAlignment="1">
      <alignment vertical="bottom" wrapText="1"/>
    </xf>
    <xf numFmtId="3" fontId="4" fillId="2" borderId="1" xfId="0" applyNumberFormat="1" applyFont="1" applyFill="1" applyBorder="1" applyAlignment="1" applyProtection="1">
      <alignment vertical="top" wrapText="1"/>
      <protection locked="0"/>
    </xf>
    <xf numFmtId="164" fontId="4" fillId="2" borderId="1" xfId="0" applyNumberFormat="1" applyFont="1" applyFill="1" applyBorder="1" applyAlignment="1" applyProtection="1">
      <alignment vertical="top" wrapText="1"/>
      <protection locked="0"/>
    </xf>
    <xf numFmtId="2" fontId="7" fillId="4" borderId="3" xfId="0" applyNumberFormat="1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/>
    </xf>
    <xf numFmtId="3" fontId="3" fillId="5" borderId="4" xfId="0" applyNumberFormat="1" applyFont="1" applyFill="1" applyBorder="1" applyAlignment="1">
      <alignment vertical="top"/>
    </xf>
    <xf numFmtId="164" fontId="3" fillId="5" borderId="4" xfId="0" applyNumberFormat="1" applyFont="1" applyFill="1" applyBorder="1" applyAlignment="1">
      <alignment vertical="top"/>
    </xf>
    <xf numFmtId="2" fontId="3" fillId="5" borderId="4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9" fillId="4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it-it/strumenti/calcolo-indici-infortuni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ail.it/" TargetMode="External"/><Relationship Id="rId2" Type="http://schemas.openxmlformats.org/officeDocument/2006/relationships/hyperlink" Target="https://safeally.net/it-it/strumenti/calcolo-indici-infortu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7" width="15" customWidth="1"/>
    <col min="8" max="10" width="16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2" x14ac:dyDescent="0.25">
      <c r="A4" s="3" t="s">
        <v>2</v>
      </c>
      <c r="B4" s="4"/>
    </row>
    <row r="5" spans="1:4" x14ac:dyDescent="0.25">
      <c r="A5" s="3" t="s">
        <v>3</v>
      </c>
      <c r="B5" s="5"/>
      <c r="C5" s="5"/>
      <c r="D5" s="5"/>
    </row>
    <row r="6" ht="19" customHeight="1" spans="1:10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</row>
    <row r="8" ht="58" customHeight="1" spans="1:10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</row>
    <row r="9" spans="1:10" x14ac:dyDescent="0.25">
      <c r="A9" s="3" t="s">
        <v>15</v>
      </c>
      <c r="B9" s="8"/>
      <c r="C9" s="9"/>
      <c r="D9" s="9"/>
      <c r="E9" s="9"/>
      <c r="F9" s="9"/>
      <c r="G9" s="9"/>
      <c r="H9" s="10">
        <f>IF(N(B9)=0,"",D9/B9*1000000)</f>
      </c>
      <c r="I9" s="10">
        <f>IF(N(B9)=0,"",(E9+75*F9+7500*G9)/B9*1000)</f>
      </c>
      <c r="J9" s="10">
        <f>IF(N(C9)=0,"",D9/C9*1000)</f>
      </c>
    </row>
    <row r="10" spans="1:10" x14ac:dyDescent="0.25">
      <c r="A10" s="3" t="s">
        <v>16</v>
      </c>
      <c r="B10" s="8"/>
      <c r="C10" s="9"/>
      <c r="D10" s="9"/>
      <c r="E10" s="9"/>
      <c r="F10" s="9"/>
      <c r="G10" s="9"/>
      <c r="H10" s="10">
        <f>IF(N(B10)=0,"",D10/B10*1000000)</f>
      </c>
      <c r="I10" s="10">
        <f>IF(N(B10)=0,"",(E10+75*F10+7500*G10)/B10*1000)</f>
      </c>
      <c r="J10" s="10">
        <f>IF(N(C10)=0,"",D10/C10*1000)</f>
      </c>
    </row>
    <row r="11" spans="1:10" x14ac:dyDescent="0.25">
      <c r="A11" s="3" t="s">
        <v>17</v>
      </c>
      <c r="B11" s="8"/>
      <c r="C11" s="9"/>
      <c r="D11" s="9"/>
      <c r="E11" s="9"/>
      <c r="F11" s="9"/>
      <c r="G11" s="9"/>
      <c r="H11" s="10">
        <f>IF(N(B11)=0,"",D11/B11*1000000)</f>
      </c>
      <c r="I11" s="10">
        <f>IF(N(B11)=0,"",(E11+75*F11+7500*G11)/B11*1000)</f>
      </c>
      <c r="J11" s="10">
        <f>IF(N(C11)=0,"",D11/C11*1000)</f>
      </c>
    </row>
    <row r="12" spans="1:10" x14ac:dyDescent="0.25">
      <c r="A12" s="3" t="s">
        <v>18</v>
      </c>
      <c r="B12" s="8"/>
      <c r="C12" s="9"/>
      <c r="D12" s="9"/>
      <c r="E12" s="9"/>
      <c r="F12" s="9"/>
      <c r="G12" s="9"/>
      <c r="H12" s="10">
        <f>IF(N(B12)=0,"",D12/B12*1000000)</f>
      </c>
      <c r="I12" s="10">
        <f>IF(N(B12)=0,"",(E12+75*F12+7500*G12)/B12*1000)</f>
      </c>
      <c r="J12" s="10">
        <f>IF(N(C12)=0,"",D12/C12*1000)</f>
      </c>
    </row>
    <row r="13" spans="1:10" x14ac:dyDescent="0.25">
      <c r="A13" s="3" t="s">
        <v>19</v>
      </c>
      <c r="B13" s="8"/>
      <c r="C13" s="9"/>
      <c r="D13" s="9"/>
      <c r="E13" s="9"/>
      <c r="F13" s="9"/>
      <c r="G13" s="9"/>
      <c r="H13" s="10">
        <f>IF(N(B13)=0,"",D13/B13*1000000)</f>
      </c>
      <c r="I13" s="10">
        <f>IF(N(B13)=0,"",(E13+75*F13+7500*G13)/B13*1000)</f>
      </c>
      <c r="J13" s="10">
        <f>IF(N(C13)=0,"",D13/C13*1000)</f>
      </c>
    </row>
    <row r="14" spans="1:10" x14ac:dyDescent="0.25">
      <c r="A14" s="3" t="s">
        <v>20</v>
      </c>
      <c r="B14" s="8"/>
      <c r="C14" s="9"/>
      <c r="D14" s="9"/>
      <c r="E14" s="9"/>
      <c r="F14" s="9"/>
      <c r="G14" s="9"/>
      <c r="H14" s="10">
        <f>IF(N(B14)=0,"",D14/B14*1000000)</f>
      </c>
      <c r="I14" s="10">
        <f>IF(N(B14)=0,"",(E14+75*F14+7500*G14)/B14*1000)</f>
      </c>
      <c r="J14" s="10">
        <f>IF(N(C14)=0,"",D14/C14*1000)</f>
      </c>
    </row>
    <row r="15" spans="1:10" x14ac:dyDescent="0.25">
      <c r="A15" s="3" t="s">
        <v>21</v>
      </c>
      <c r="B15" s="8"/>
      <c r="C15" s="9"/>
      <c r="D15" s="9"/>
      <c r="E15" s="9"/>
      <c r="F15" s="9"/>
      <c r="G15" s="9"/>
      <c r="H15" s="10">
        <f>IF(N(B15)=0,"",D15/B15*1000000)</f>
      </c>
      <c r="I15" s="10">
        <f>IF(N(B15)=0,"",(E15+75*F15+7500*G15)/B15*1000)</f>
      </c>
      <c r="J15" s="10">
        <f>IF(N(C15)=0,"",D15/C15*1000)</f>
      </c>
    </row>
    <row r="16" spans="1:10" x14ac:dyDescent="0.25">
      <c r="A16" s="3" t="s">
        <v>22</v>
      </c>
      <c r="B16" s="8"/>
      <c r="C16" s="9"/>
      <c r="D16" s="9"/>
      <c r="E16" s="9"/>
      <c r="F16" s="9"/>
      <c r="G16" s="9"/>
      <c r="H16" s="10">
        <f>IF(N(B16)=0,"",D16/B16*1000000)</f>
      </c>
      <c r="I16" s="10">
        <f>IF(N(B16)=0,"",(E16+75*F16+7500*G16)/B16*1000)</f>
      </c>
      <c r="J16" s="10">
        <f>IF(N(C16)=0,"",D16/C16*1000)</f>
      </c>
    </row>
    <row r="17" spans="1:10" x14ac:dyDescent="0.25">
      <c r="A17" s="3" t="s">
        <v>23</v>
      </c>
      <c r="B17" s="8"/>
      <c r="C17" s="9"/>
      <c r="D17" s="9"/>
      <c r="E17" s="9"/>
      <c r="F17" s="9"/>
      <c r="G17" s="9"/>
      <c r="H17" s="10">
        <f>IF(N(B17)=0,"",D17/B17*1000000)</f>
      </c>
      <c r="I17" s="10">
        <f>IF(N(B17)=0,"",(E17+75*F17+7500*G17)/B17*1000)</f>
      </c>
      <c r="J17" s="10">
        <f>IF(N(C17)=0,"",D17/C17*1000)</f>
      </c>
    </row>
    <row r="18" spans="1:10" x14ac:dyDescent="0.25">
      <c r="A18" s="3" t="s">
        <v>24</v>
      </c>
      <c r="B18" s="8"/>
      <c r="C18" s="9"/>
      <c r="D18" s="9"/>
      <c r="E18" s="9"/>
      <c r="F18" s="9"/>
      <c r="G18" s="9"/>
      <c r="H18" s="10">
        <f>IF(N(B18)=0,"",D18/B18*1000000)</f>
      </c>
      <c r="I18" s="10">
        <f>IF(N(B18)=0,"",(E18+75*F18+7500*G18)/B18*1000)</f>
      </c>
      <c r="J18" s="10">
        <f>IF(N(C18)=0,"",D18/C18*1000)</f>
      </c>
    </row>
    <row r="19" spans="1:10" x14ac:dyDescent="0.25">
      <c r="A19" s="3" t="s">
        <v>25</v>
      </c>
      <c r="B19" s="8"/>
      <c r="C19" s="9"/>
      <c r="D19" s="9"/>
      <c r="E19" s="9"/>
      <c r="F19" s="9"/>
      <c r="G19" s="9"/>
      <c r="H19" s="10">
        <f>IF(N(B19)=0,"",D19/B19*1000000)</f>
      </c>
      <c r="I19" s="10">
        <f>IF(N(B19)=0,"",(E19+75*F19+7500*G19)/B19*1000)</f>
      </c>
      <c r="J19" s="10">
        <f>IF(N(C19)=0,"",D19/C19*1000)</f>
      </c>
    </row>
    <row r="20" spans="1:10" x14ac:dyDescent="0.25">
      <c r="A20" s="3" t="s">
        <v>26</v>
      </c>
      <c r="B20" s="8"/>
      <c r="C20" s="9"/>
      <c r="D20" s="9"/>
      <c r="E20" s="9"/>
      <c r="F20" s="9"/>
      <c r="G20" s="9"/>
      <c r="H20" s="10">
        <f>IF(N(B20)=0,"",D20/B20*1000000)</f>
      </c>
      <c r="I20" s="10">
        <f>IF(N(B20)=0,"",(E20+75*F20+7500*G20)/B20*1000)</f>
      </c>
      <c r="J20" s="10">
        <f>IF(N(C20)=0,"",D20/C20*1000)</f>
      </c>
    </row>
    <row r="21" spans="1:10" x14ac:dyDescent="0.25">
      <c r="A21" s="11" t="s">
        <v>27</v>
      </c>
      <c r="B21" s="12">
        <f>SUM(B9:B20)</f>
      </c>
      <c r="C21" s="13">
        <f>IF(COUNT(C9:C20)=0,"",AVERAGE(C9:C20))</f>
      </c>
      <c r="D21" s="13">
        <f>SUM(D9:D20)</f>
      </c>
      <c r="E21" s="13">
        <f>SUM(E9:E20)</f>
      </c>
      <c r="F21" s="13">
        <f>SUM(F9:F20)</f>
      </c>
      <c r="G21" s="13">
        <f>SUM(G9:G20)</f>
      </c>
      <c r="H21" s="14">
        <f>IF(N(B21)=0,"",D21/B21*1000000)</f>
      </c>
      <c r="I21" s="14">
        <f>IF(N(B21)=0,"",(E21+75*F21+7500*G21)/B21*1000)</f>
      </c>
      <c r="J21" s="14">
        <f>IF(N(C21)=0,"",D21/C21*1000)</f>
      </c>
    </row>
    <row r="23" ht="45" customHeight="1" spans="1:10" x14ac:dyDescent="0.25">
      <c r="A23" s="6" t="s">
        <v>28</v>
      </c>
      <c r="B23" s="6"/>
      <c r="C23" s="6"/>
      <c r="D23" s="6"/>
      <c r="E23" s="6"/>
      <c r="F23" s="6"/>
      <c r="G23" s="6"/>
      <c r="H23" s="6"/>
      <c r="I23" s="6"/>
      <c r="J23" s="6"/>
    </row>
    <row r="25" spans="1:10" x14ac:dyDescent="0.25">
      <c r="A25" s="6" t="s">
        <v>29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15" t="s">
        <v>30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5">
      <c r="A27" s="6" t="s">
        <v>31</v>
      </c>
      <c r="B27" s="6"/>
      <c r="C27" s="6"/>
      <c r="D27" s="6"/>
      <c r="E27" s="6"/>
      <c r="F27" s="6"/>
      <c r="G27" s="6"/>
      <c r="H27" s="6"/>
      <c r="I27" s="6"/>
      <c r="J27" s="6"/>
    </row>
  </sheetData>
  <sheetProtection sheet="1" insertRows="0" deleteRows="0" sort="0" autoFilter="0"/>
  <mergeCells count="8">
    <mergeCell ref="A1:J1"/>
    <mergeCell ref="A2:J2"/>
    <mergeCell ref="B5:D5"/>
    <mergeCell ref="A6:J6"/>
    <mergeCell ref="A23:J23"/>
    <mergeCell ref="A25:J25"/>
    <mergeCell ref="A26:J26"/>
    <mergeCell ref="A27:J27"/>
  </mergeCells>
  <conditionalFormatting sqref="H9:H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I9:I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J9:J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hyperlinks>
    <hyperlink ref="A26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/>
  </sheetViews>
  <sheetFormatPr defaultRowHeight="15" outlineLevelRow="0" outlineLevelCol="0" x14ac:dyDescent="55"/>
  <cols>
    <col min="1" max="1" width="34" customWidth="1"/>
    <col min="2" max="2" width="46" customWidth="1"/>
    <col min="3" max="3" width="52" customWidth="1"/>
    <col min="4" max="4" width="34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32</v>
      </c>
      <c r="B2" s="2"/>
      <c r="C2" s="2"/>
      <c r="D2" s="2"/>
    </row>
    <row r="4" spans="1:4" x14ac:dyDescent="0.25">
      <c r="A4" s="16" t="s">
        <v>33</v>
      </c>
      <c r="B4" s="16"/>
      <c r="C4" s="16"/>
      <c r="D4" s="16"/>
    </row>
    <row r="5" spans="1:4" x14ac:dyDescent="0.25">
      <c r="A5" s="7" t="s">
        <v>34</v>
      </c>
      <c r="B5" s="7" t="s">
        <v>35</v>
      </c>
      <c r="C5" s="7"/>
      <c r="D5" s="7"/>
    </row>
    <row r="6" ht="19" customHeight="1" spans="1:4" x14ac:dyDescent="0.25">
      <c r="A6" s="3" t="s">
        <v>36</v>
      </c>
      <c r="B6" s="6" t="s">
        <v>37</v>
      </c>
      <c r="C6" s="6"/>
      <c r="D6" s="6"/>
    </row>
    <row r="7" ht="19" customHeight="1" spans="1:4" x14ac:dyDescent="0.25">
      <c r="A7" s="3" t="s">
        <v>7</v>
      </c>
      <c r="B7" s="6" t="s">
        <v>38</v>
      </c>
      <c r="C7" s="6"/>
      <c r="D7" s="6"/>
    </row>
    <row r="8" ht="32" customHeight="1" spans="1:4" x14ac:dyDescent="0.25">
      <c r="A8" s="3" t="s">
        <v>8</v>
      </c>
      <c r="B8" s="6" t="s">
        <v>39</v>
      </c>
      <c r="C8" s="6"/>
      <c r="D8" s="6"/>
    </row>
    <row r="9" ht="19" customHeight="1" spans="1:4" x14ac:dyDescent="0.25">
      <c r="A9" s="3" t="s">
        <v>40</v>
      </c>
      <c r="B9" s="6" t="s">
        <v>41</v>
      </c>
      <c r="C9" s="6"/>
      <c r="D9" s="6"/>
    </row>
    <row r="10" ht="19" customHeight="1" spans="1:4" x14ac:dyDescent="0.25">
      <c r="A10" s="3" t="s">
        <v>10</v>
      </c>
      <c r="B10" s="6" t="s">
        <v>42</v>
      </c>
      <c r="C10" s="6"/>
      <c r="D10" s="6"/>
    </row>
    <row r="11" ht="32" customHeight="1" spans="1:4" x14ac:dyDescent="0.25">
      <c r="A11" s="3" t="s">
        <v>11</v>
      </c>
      <c r="B11" s="6" t="s">
        <v>43</v>
      </c>
      <c r="C11" s="6"/>
      <c r="D11" s="6"/>
    </row>
    <row r="13" spans="1:4" x14ac:dyDescent="0.25">
      <c r="A13" s="16" t="s">
        <v>44</v>
      </c>
      <c r="B13" s="16"/>
      <c r="C13" s="16"/>
      <c r="D13" s="16"/>
    </row>
    <row r="14" ht="30" customHeight="1" spans="1:4" x14ac:dyDescent="0.25">
      <c r="A14" s="7" t="s">
        <v>45</v>
      </c>
      <c r="B14" s="7" t="s">
        <v>46</v>
      </c>
      <c r="C14" s="7" t="s">
        <v>47</v>
      </c>
      <c r="D14" s="7" t="s">
        <v>48</v>
      </c>
    </row>
    <row r="15" ht="71" customHeight="1" spans="1:4" x14ac:dyDescent="0.25">
      <c r="A15" s="3" t="s">
        <v>12</v>
      </c>
      <c r="B15" s="6" t="s">
        <v>49</v>
      </c>
      <c r="C15" s="6" t="s">
        <v>50</v>
      </c>
      <c r="D15" s="15" t="s">
        <v>51</v>
      </c>
    </row>
    <row r="16" ht="71" customHeight="1" spans="1:4" x14ac:dyDescent="0.25">
      <c r="A16" s="3" t="s">
        <v>13</v>
      </c>
      <c r="B16" s="6" t="s">
        <v>52</v>
      </c>
      <c r="C16" s="6" t="s">
        <v>53</v>
      </c>
      <c r="D16" s="6" t="s">
        <v>54</v>
      </c>
    </row>
    <row r="17" ht="45" customHeight="1" spans="1:4" x14ac:dyDescent="0.25">
      <c r="A17" s="3" t="s">
        <v>14</v>
      </c>
      <c r="B17" s="6" t="s">
        <v>55</v>
      </c>
      <c r="C17" s="6" t="s">
        <v>56</v>
      </c>
      <c r="D17" s="6" t="s">
        <v>54</v>
      </c>
    </row>
    <row r="19" spans="1:4" x14ac:dyDescent="0.25">
      <c r="A19" s="16" t="s">
        <v>57</v>
      </c>
      <c r="B19" s="16"/>
      <c r="C19" s="16"/>
      <c r="D19" s="16"/>
    </row>
    <row r="20" ht="45" customHeight="1" spans="1:4" x14ac:dyDescent="0.25">
      <c r="A20" s="6" t="s">
        <v>58</v>
      </c>
      <c r="B20" s="6"/>
      <c r="C20" s="6"/>
      <c r="D20" s="6"/>
    </row>
    <row r="22" spans="1:4" x14ac:dyDescent="0.25">
      <c r="A22" s="16" t="s">
        <v>59</v>
      </c>
      <c r="B22" s="16"/>
      <c r="C22" s="16"/>
      <c r="D22" s="16"/>
    </row>
    <row r="23" ht="32" customHeight="1" spans="1:4" x14ac:dyDescent="0.25">
      <c r="A23" s="6" t="s">
        <v>60</v>
      </c>
      <c r="B23" s="6"/>
      <c r="C23" s="6"/>
      <c r="D23" s="6"/>
    </row>
    <row r="25" spans="1:4" x14ac:dyDescent="0.25">
      <c r="A25" s="6" t="s">
        <v>29</v>
      </c>
      <c r="B25" s="6"/>
      <c r="C25" s="6"/>
      <c r="D25" s="6"/>
    </row>
    <row r="26" spans="1:4" x14ac:dyDescent="0.25">
      <c r="A26" s="15" t="s">
        <v>30</v>
      </c>
      <c r="B26" s="15"/>
      <c r="C26" s="15"/>
      <c r="D26" s="15"/>
    </row>
    <row r="27" spans="1:4" x14ac:dyDescent="0.25">
      <c r="A27" s="6" t="s">
        <v>31</v>
      </c>
      <c r="B27" s="6"/>
      <c r="C27" s="6"/>
      <c r="D27" s="6"/>
    </row>
  </sheetData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A19:D19"/>
    <mergeCell ref="A20:D20"/>
    <mergeCell ref="A22:D22"/>
    <mergeCell ref="A23:D23"/>
    <mergeCell ref="A25:D25"/>
    <mergeCell ref="A26:D26"/>
    <mergeCell ref="A27:D27"/>
  </mergeCells>
  <hyperlinks>
    <hyperlink ref="D15" r:id="rId1"/>
    <hyperlink ref="A26" r:id="rId2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Cruscotto</vt:lpstr>
      <vt:lpstr>Note e fonti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Cruscotto degli indici infortunistici — 12 mesi</dc:title>
  <dc:subject>Monitoraggio mensile degli indici infortunistici — Italia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