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o" state="visible" r:id="rId4"/>
    <sheet sheetId="2" name="Riferimenti" state="visible" r:id="rId5"/>
  </sheets>
  <definedNames>
    <definedName name="Presets">Riferimenti!$A$5:$F$10</definedName>
    <definedName name="_xlnm.Print_Titles" localSheetId="0">'Registro'!$5:$5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5" authorId="0">
      <text>
        <r>
          <t>Scelga dall'elenco o scriva la sua: l'elenco è una proposta, non un vincolo.</t>
        </r>
      </text>
    </comment>
    <comment ref="F5" authorId="0">
      <text>
        <r>
          <t>Lasci vuoto per usare la periodicità indicativa. Compili appena il libretto del fabbricante, il contratto o la valutazione dei rischi impongano qualcosa di più stretto.</t>
        </r>
      </text>
    </comment>
    <comment ref="K5" authorId="0">
      <text>
        <r>
          <t>La più vicina fra le due date: prossima verifica e fine vita dichiarata. È quella che decide se l'attrezzatura può uscire.</t>
        </r>
      </text>
    </comment>
    <comment ref="L5" authorId="0">
      <text>
        <r>
          <t>Calcolato all'apertura del file dalla data odierna. Basta riaprirlo per aggiornarlo.</t>
        </r>
      </text>
    </comment>
  </commentList>
</comments>
</file>

<file path=xl/sharedStrings.xml><?xml version="1.0" encoding="utf-8"?>
<sst xmlns="http://schemas.openxmlformats.org/spreadsheetml/2006/main" count="66" uniqueCount="53">
  <si>
    <t>Registro DPI, verifiche e formazione</t>
  </si>
  <si>
    <t>Una riga per attrezzatura, abilitazione o corso. Scelga la voce dall'elenco: la periodicità indicativa e la sua base si compilano da sole, e la periodicità realmente applicata resta sua.</t>
  </si>
  <si>
    <t>Vale la più vicina fra tre date: il prossimo controllo, il fine vita dichiarato dal fabbricante e la sua regola interna se più severa. Un dispositivo con il controllo in regola ma con la vita utile esaurita è fuori servizio.</t>
  </si>
  <si>
    <t>Compili le celle bianche. Quelle grigie contengono formule e sono bloccate — può sbloccarle, ma perderà il calcolo.</t>
  </si>
  <si>
    <t>Dispositivo o formazione</t>
  </si>
  <si>
    <t>Identificativo o matricola</t>
  </si>
  <si>
    <t>Assegnatario o postazione</t>
  </si>
  <si>
    <t>Base</t>
  </si>
  <si>
    <t>Periodicità indicativa</t>
  </si>
  <si>
    <t>La sua periodicità</t>
  </si>
  <si>
    <t>Applicata</t>
  </si>
  <si>
    <t>Ultimo controllo</t>
  </si>
  <si>
    <t>Prossima scadenza</t>
  </si>
  <si>
    <t>Fine vita utile</t>
  </si>
  <si>
    <t>Scadenza che vale</t>
  </si>
  <si>
    <t>Stato</t>
  </si>
  <si>
    <t>Note</t>
  </si>
  <si>
    <t>Questo registro non dimostra la conformità, aiuta a tenerla. Le periodicità proposte sono punti di partenza e ciascuna dichiara su che cosa si fonda. ⚠️ Le cadenze di aggiornamento dell'Accordo Stato-Regioni sono state riviste di recente: verifichi la versione in vigore prima di usarle come riferimento. Il libretto del fabbricante prevale sempre e può essere più stretto.</t>
  </si>
  <si>
    <t>Contenuto rivisto il 2026-09-06</t>
  </si>
  <si>
    <t>Lo strumento online — https://safeally.net/it-it/strumenti/scadenzario-dpi-e-formazione/</t>
  </si>
  <si>
    <t>SafeAlly — safeally.net · gratuito, senza account, senza macro</t>
  </si>
  <si>
    <t>Periodicità comuni e su cosa si fonda ciascuna</t>
  </si>
  <si>
    <t>Punti di partenza, tutti modificabili sopra. La colonna «base» è quella da leggere: dice se il numero è un obbligo, una norma tecnica, o qualcosa che deve stabilire e motivare lei.</t>
  </si>
  <si>
    <t>Categoria</t>
  </si>
  <si>
    <t>Ogni (mesi)</t>
  </si>
  <si>
    <t>Che cosa copre la periodicità</t>
  </si>
  <si>
    <t>Fonte</t>
  </si>
  <si>
    <t>DPI di terza categoria — controllo periodico</t>
  </si>
  <si>
    <t>DPI</t>
  </si>
  <si>
    <t>Norma tecnica</t>
  </si>
  <si>
    <t>Il controllo annuale approfondito da parte di persona competente è quanto prevedono la UNI EN 365 e i libretti dei fabbricanti. L'art. 77 del D.Lgs. 81/2008 rinvia proprio alle istruzioni del fabbricante, che sono ciò che la vincola.</t>
  </si>
  <si>
    <t>D.Lgs. 81/2008 — art. 77 (obblighi del datore di lavoro)</t>
  </si>
  <si>
    <t>Preposti — aggiornamento</t>
  </si>
  <si>
    <t>Formazione o abilitazione</t>
  </si>
  <si>
    <t>Normativa</t>
  </si>
  <si>
    <t>L'Accordo 2025 porta il corso base a 12 ore e rende l'aggiornamento **biennale**, di almeno 6 ore, in presenza o videoconferenza — l'e-learning non è ammesso. È il cambiamento che coglie più aziende impreparate, perché prima era quinquennale.</t>
  </si>
  <si>
    <t>Accordo Stato-Regioni del 17 aprile 2025 in materia di formazione</t>
  </si>
  <si>
    <t>Dirigenti — aggiornamento</t>
  </si>
  <si>
    <t>Aggiornamento di 6 ore ogni cinque anni. L'Accordo 2025 riduce il corso base da 16 a 12 ore e aggiunge un modulo per chi opera nei cantieri temporanei o mobili.</t>
  </si>
  <si>
    <t>Addetti al primo soccorso — aggiornamento</t>
  </si>
  <si>
    <t>Aggiornamento con cadenza triennale, con durata minima che dipende dal gruppo di appartenenza dell'azienda (A, B o C) stabilito dal DM 388/2003.</t>
  </si>
  <si>
    <t>Decreto ministeriale 15 luglio 2003, n. 388</t>
  </si>
  <si>
    <t>Addetti antincendio — aggiornamento</t>
  </si>
  <si>
    <t>Validità massima di cinque anni, entro i quali va svolto l'aggiornamento. Le ore dipendono dal livello di rischio dell'attività (1, 2 o 3) secondo il DM 2 settembre 2021.</t>
  </si>
  <si>
    <t>Decreto ministeriale 2 settembre 2021 (formazione antincendio)</t>
  </si>
  <si>
    <t>Altre attrezzature — periodicità propria</t>
  </si>
  <si>
    <t>Attrezzatura di lavoro</t>
  </si>
  <si>
    <t>La stabilisce lei</t>
  </si>
  <si>
    <t>Per tutto ciò che non ha una cadenza fissata: la stabilisce lei, a partire dalla valutazione dei rischi e dal manuale, e deve poterla motivare.</t>
  </si>
  <si>
    <t>D.Lgs. 81/2008 — Titolo III, attrezzature di lavoro</t>
  </si>
  <si>
    <t>Quale data prevale</t>
  </si>
  <si>
    <t>Che cosa non è questo file</t>
  </si>
  <si>
    <t>Sono punti di partenza, non una risposta di conformità. La formazione italiana è stata riscritta dall'Accordo Stato-Regioni del 17 aprile 2025, in vigore dal 24 maggio 2025 e con il periodo transitorio chiuso il 24 maggio 2026: molto materiale ancora in rete descrive il regime precedente. Verifichi sul testo dell'Accordo e sulle FAQ ufficiali prima di fissare una scadenza.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</si>
</sst>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0" x14ac:knownFonts="1">
    <font>
      <color theme="1"/>
      <family val="2"/>
      <scheme val="minor"/>
      <sz val="11"/>
      <name val="Calibri"/>
    </font>
    <font>
      <b/>
      <color rgb="FF014259"/>
      <sz val="15"/>
      <name val="Calibri"/>
    </font>
    <font>
      <color rgb="FF053143"/>
      <sz val="10"/>
      <name val="Calibri"/>
    </font>
    <font>
      <color rgb="FF053143"/>
      <sz val="9"/>
      <name val="Calibri"/>
    </font>
    <font>
      <b/>
      <color rgb="FFFFFFFF"/>
      <sz val="10"/>
      <name val="Calibri"/>
    </font>
    <font>
      <color rgb="FF021D28"/>
      <sz val="11"/>
      <name val="Calibri"/>
    </font>
    <font>
      <color rgb="FF053143"/>
      <sz val="11"/>
      <name val="Calibri"/>
    </font>
    <font>
      <u/>
      <color rgb="FF005674"/>
      <sz val="9"/>
      <name val="Calibri"/>
    </font>
    <font>
      <b/>
      <color rgb="FF021D28"/>
      <sz val="11"/>
      <name val="Calibri"/>
    </font>
    <font>
      <b/>
      <color rgb="FF005674"/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14259"/>
      </patternFill>
    </fill>
    <fill>
      <patternFill patternType="solid">
        <fgColor rgb="FFFFFFFF"/>
      </patternFill>
    </fill>
    <fill>
      <patternFill patternType="solid">
        <fgColor rgb="FFF0F8FD"/>
      </patternFill>
    </fill>
  </fills>
  <borders count="5">
    <border>
      <left/>
      <right/>
      <top/>
      <bottom/>
      <diagonal/>
    </border>
    <border>
      <left/>
      <right/>
      <top/>
      <bottom style="thin">
        <color rgb="FF021D28"/>
      </bottom>
      <diagonal/>
    </border>
    <border>
      <left style="thin">
        <color rgb="FFBDE1F3"/>
      </left>
      <right style="thin">
        <color rgb="FFBDE1F3"/>
      </right>
      <top style="thin">
        <color rgb="FFBDE1F3"/>
      </top>
      <bottom style="thin">
        <color rgb="FFBDE1F3"/>
      </bottom>
      <diagonal/>
    </border>
    <border>
      <left style="thin">
        <color rgb="FFDDF0FB"/>
      </left>
      <right style="thin">
        <color rgb="FFDDF0FB"/>
      </right>
      <top style="thin">
        <color rgb="FFDDF0FB"/>
      </top>
      <bottom style="thin">
        <color rgb="FFDDF0FB"/>
      </bottom>
      <diagonal/>
    </border>
    <border>
      <left/>
      <right/>
      <top/>
      <bottom style="thin">
        <color rgb="FFFFC25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bottom" wrapText="1"/>
    </xf>
    <xf numFmtId="0" fontId="5" fillId="3" borderId="2" xfId="0" applyFont="1" applyFill="1" applyBorder="1" applyAlignment="1" applyProtection="1">
      <alignment vertical="top" wrapText="1"/>
      <protection locked="0"/>
    </xf>
    <xf numFmtId="0" fontId="6" fillId="4" borderId="3" xfId="0" applyFont="1" applyFill="1" applyBorder="1" applyAlignment="1">
      <alignment vertical="top" wrapText="1"/>
    </xf>
    <xf numFmtId="1" fontId="6" fillId="4" borderId="3" xfId="0" applyNumberFormat="1" applyFont="1" applyFill="1" applyBorder="1" applyAlignment="1">
      <alignment vertical="top" wrapText="1"/>
    </xf>
    <xf numFmtId="1" fontId="5" fillId="3" borderId="2" xfId="0" applyNumberFormat="1" applyFont="1" applyFill="1" applyBorder="1" applyAlignment="1" applyProtection="1">
      <alignment vertical="top" wrapText="1"/>
      <protection locked="0"/>
    </xf>
    <xf numFmtId="164" fontId="5" fillId="3" borderId="2" xfId="0" applyNumberFormat="1" applyFont="1" applyFill="1" applyBorder="1" applyAlignment="1" applyProtection="1">
      <alignment vertical="top" wrapText="1"/>
      <protection locked="0"/>
    </xf>
    <xf numFmtId="164" fontId="6" fillId="4" borderId="3" xfId="0" applyNumberFormat="1" applyFont="1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1" fontId="3" fillId="0" borderId="0" xfId="0" applyNumberFormat="1" applyFont="1" applyAlignment="1">
      <alignment vertical="top" wrapText="1"/>
    </xf>
    <xf numFmtId="0" fontId="9" fillId="4" borderId="4" xfId="0" applyFont="1" applyFill="1" applyBorder="1" applyAlignment="1">
      <alignment vertical="center"/>
    </xf>
  </cellXfs>
  <cellStyles count="1">
    <cellStyle name="Normal" xfId="0" builtinId="0"/>
  </cellStyles>
  <dxfs count="4">
    <dxf>
      <font>
        <b/>
        <color rgb="FF92500B"/>
      </font>
      <fill>
        <patternFill patternType="solid">
          <bgColor rgb="FFFFEED3"/>
        </patternFill>
      </fill>
    </dxf>
    <dxf>
      <font>
        <b/>
        <color rgb="FF115096"/>
      </font>
      <fill>
        <patternFill patternType="solid">
          <bgColor rgb="FFE0EEFF"/>
        </patternFill>
      </fill>
    </dxf>
    <dxf>
      <font>
        <b/>
        <color rgb="FF196034"/>
      </font>
      <fill>
        <patternFill patternType="solid">
          <bgColor rgb="FFD8F6DE"/>
        </patternFill>
      </fill>
    </dxf>
    <dxf>
      <font>
        <b/>
        <color rgb="FF922022"/>
      </font>
      <fill>
        <patternFill patternType="solid">
          <bgColor rgb="FFFFE6E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feally.net/it-it/strumenti/scadenzario-dpi-e-formazione/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mattiva.it/uri-res/N2Ls?urn:nir:stato:decreto.legislativo:2008-04-09;81" TargetMode="External"/><Relationship Id="rId2" Type="http://schemas.openxmlformats.org/officeDocument/2006/relationships/hyperlink" Target="https://www.lavoro.gov.it/temi-e-priorita/salute-e-sicurezza/focus/pagine/accordo-stato-regioni-del-17042025-materia-di-formazione" TargetMode="External"/><Relationship Id="rId3" Type="http://schemas.openxmlformats.org/officeDocument/2006/relationships/hyperlink" Target="https://www.lavoro.gov.it/temi-e-priorita/salute-e-sicurezza/focus/pagine/accordo-stato-regioni-del-17042025-materia-di-formazione" TargetMode="External"/><Relationship Id="rId4" Type="http://schemas.openxmlformats.org/officeDocument/2006/relationships/hyperlink" Target="https://www.normattiva.it/uri-res/N2Ls?urn:nir:stato:decreto.ministeriale:2003-07-15;388" TargetMode="External"/><Relationship Id="rId5" Type="http://schemas.openxmlformats.org/officeDocument/2006/relationships/hyperlink" Target="https://www.gazzettaufficiale.it/eli/id/2021/09/16/21A05391/sg" TargetMode="External"/><Relationship Id="rId6" Type="http://schemas.openxmlformats.org/officeDocument/2006/relationships/hyperlink" Target="https://www.normattiva.it/uri-res/N2Ls?urn:nir:stato:decreto.legislativo:2008-04-09;81" TargetMode="External"/><Relationship Id="rId7" Type="http://schemas.openxmlformats.org/officeDocument/2006/relationships/hyperlink" Target="https://safeally.net/it-it/strumenti/scadenzario-dpi-e-formazio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workbookViewId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2" width="16" customWidth="1"/>
    <col min="3" max="3" width="20" customWidth="1"/>
    <col min="4" max="4" width="15" customWidth="1"/>
    <col min="5" max="5" width="16" customWidth="1"/>
    <col min="6" max="6" width="12" customWidth="1"/>
    <col min="7" max="7" width="11" customWidth="1"/>
    <col min="8" max="10" width="14" customWidth="1"/>
    <col min="11" max="11" width="15" customWidth="1"/>
    <col min="12" max="12" width="13" customWidth="1"/>
    <col min="13" max="13" width="30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2" customHeight="1" spans="1:13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32" customHeight="1" spans="1:13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ht="19" customHeight="1" spans="1:13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ht="44" customHeight="1" spans="1:13" x14ac:dyDescent="0.25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4" t="s">
        <v>13</v>
      </c>
      <c r="K5" s="4" t="s">
        <v>14</v>
      </c>
      <c r="L5" s="4" t="s">
        <v>15</v>
      </c>
      <c r="M5" s="4" t="s">
        <v>16</v>
      </c>
    </row>
    <row r="6" spans="1:13" x14ac:dyDescent="0.25">
      <c r="A6" s="5"/>
      <c r="B6" s="5"/>
      <c r="C6" s="5"/>
      <c r="D6" s="6">
        <f>IF($A6="","",IFERROR(VLOOKUP($A6,Presets,3,FALSE),""))</f>
      </c>
      <c r="E6" s="7">
        <f>IF($A6="","",IFERROR(IF(VLOOKUP($A6,Presets,4,FALSE)=0,"",VLOOKUP($A6,Presets,4,FALSE)),""))</f>
      </c>
      <c r="F6" s="8"/>
      <c r="G6" s="7">
        <f>IF(N($F6)&gt;0,$F6,IF(N($E6)&gt;0,$E6,""))</f>
      </c>
      <c r="H6" s="9"/>
      <c r="I6" s="10">
        <f>IF(OR($H6="",N($G6)=0),"",EDATE($H6,$G6))</f>
      </c>
      <c r="J6" s="9"/>
      <c r="K6" s="10">
        <f>IF(COUNT($I6,$J6)=0,"",MIN($I6,$J6))</f>
      </c>
      <c r="L6" s="6">
        <f>IF($K6="","",IF($K6&lt;TODAY(),"Scaduto",IF($K6&lt;=TODAY()+30,"In scadenza",IF($K6&lt;=TODAY()+90,"In arrivo","In regola"))))</f>
      </c>
      <c r="M6" s="5"/>
    </row>
    <row r="7" spans="1:13" x14ac:dyDescent="0.25">
      <c r="A7" s="5"/>
      <c r="B7" s="5"/>
      <c r="C7" s="5"/>
      <c r="D7" s="6">
        <f>IF($A7="","",IFERROR(VLOOKUP($A7,Presets,3,FALSE),""))</f>
      </c>
      <c r="E7" s="7">
        <f>IF($A7="","",IFERROR(IF(VLOOKUP($A7,Presets,4,FALSE)=0,"",VLOOKUP($A7,Presets,4,FALSE)),""))</f>
      </c>
      <c r="F7" s="8"/>
      <c r="G7" s="7">
        <f>IF(N($F7)&gt;0,$F7,IF(N($E7)&gt;0,$E7,""))</f>
      </c>
      <c r="H7" s="9"/>
      <c r="I7" s="10">
        <f>IF(OR($H7="",N($G7)=0),"",EDATE($H7,$G7))</f>
      </c>
      <c r="J7" s="9"/>
      <c r="K7" s="10">
        <f>IF(COUNT($I7,$J7)=0,"",MIN($I7,$J7))</f>
      </c>
      <c r="L7" s="6">
        <f>IF($K7="","",IF($K7&lt;TODAY(),"Scaduto",IF($K7&lt;=TODAY()+30,"In scadenza",IF($K7&lt;=TODAY()+90,"In arrivo","In regola"))))</f>
      </c>
      <c r="M7" s="5"/>
    </row>
    <row r="8" spans="1:13" x14ac:dyDescent="0.25">
      <c r="A8" s="5"/>
      <c r="B8" s="5"/>
      <c r="C8" s="5"/>
      <c r="D8" s="6">
        <f>IF($A8="","",IFERROR(VLOOKUP($A8,Presets,3,FALSE),""))</f>
      </c>
      <c r="E8" s="7">
        <f>IF($A8="","",IFERROR(IF(VLOOKUP($A8,Presets,4,FALSE)=0,"",VLOOKUP($A8,Presets,4,FALSE)),""))</f>
      </c>
      <c r="F8" s="8"/>
      <c r="G8" s="7">
        <f>IF(N($F8)&gt;0,$F8,IF(N($E8)&gt;0,$E8,""))</f>
      </c>
      <c r="H8" s="9"/>
      <c r="I8" s="10">
        <f>IF(OR($H8="",N($G8)=0),"",EDATE($H8,$G8))</f>
      </c>
      <c r="J8" s="9"/>
      <c r="K8" s="10">
        <f>IF(COUNT($I8,$J8)=0,"",MIN($I8,$J8))</f>
      </c>
      <c r="L8" s="6">
        <f>IF($K8="","",IF($K8&lt;TODAY(),"Scaduto",IF($K8&lt;=TODAY()+30,"In scadenza",IF($K8&lt;=TODAY()+90,"In arrivo","In regola"))))</f>
      </c>
      <c r="M8" s="5"/>
    </row>
    <row r="9" spans="1:13" x14ac:dyDescent="0.25">
      <c r="A9" s="5"/>
      <c r="B9" s="5"/>
      <c r="C9" s="5"/>
      <c r="D9" s="6">
        <f>IF($A9="","",IFERROR(VLOOKUP($A9,Presets,3,FALSE),""))</f>
      </c>
      <c r="E9" s="7">
        <f>IF($A9="","",IFERROR(IF(VLOOKUP($A9,Presets,4,FALSE)=0,"",VLOOKUP($A9,Presets,4,FALSE)),""))</f>
      </c>
      <c r="F9" s="8"/>
      <c r="G9" s="7">
        <f>IF(N($F9)&gt;0,$F9,IF(N($E9)&gt;0,$E9,""))</f>
      </c>
      <c r="H9" s="9"/>
      <c r="I9" s="10">
        <f>IF(OR($H9="",N($G9)=0),"",EDATE($H9,$G9))</f>
      </c>
      <c r="J9" s="9"/>
      <c r="K9" s="10">
        <f>IF(COUNT($I9,$J9)=0,"",MIN($I9,$J9))</f>
      </c>
      <c r="L9" s="6">
        <f>IF($K9="","",IF($K9&lt;TODAY(),"Scaduto",IF($K9&lt;=TODAY()+30,"In scadenza",IF($K9&lt;=TODAY()+90,"In arrivo","In regola"))))</f>
      </c>
      <c r="M9" s="5"/>
    </row>
    <row r="10" spans="1:13" x14ac:dyDescent="0.25">
      <c r="A10" s="5"/>
      <c r="B10" s="5"/>
      <c r="C10" s="5"/>
      <c r="D10" s="6">
        <f>IF($A10="","",IFERROR(VLOOKUP($A10,Presets,3,FALSE),""))</f>
      </c>
      <c r="E10" s="7">
        <f>IF($A10="","",IFERROR(IF(VLOOKUP($A10,Presets,4,FALSE)=0,"",VLOOKUP($A10,Presets,4,FALSE)),""))</f>
      </c>
      <c r="F10" s="8"/>
      <c r="G10" s="7">
        <f>IF(N($F10)&gt;0,$F10,IF(N($E10)&gt;0,$E10,""))</f>
      </c>
      <c r="H10" s="9"/>
      <c r="I10" s="10">
        <f>IF(OR($H10="",N($G10)=0),"",EDATE($H10,$G10))</f>
      </c>
      <c r="J10" s="9"/>
      <c r="K10" s="10">
        <f>IF(COUNT($I10,$J10)=0,"",MIN($I10,$J10))</f>
      </c>
      <c r="L10" s="6">
        <f>IF($K10="","",IF($K10&lt;TODAY(),"Scaduto",IF($K10&lt;=TODAY()+30,"In scadenza",IF($K10&lt;=TODAY()+90,"In arrivo","In regola"))))</f>
      </c>
      <c r="M10" s="5"/>
    </row>
    <row r="11" spans="1:13" x14ac:dyDescent="0.25">
      <c r="A11" s="5"/>
      <c r="B11" s="5"/>
      <c r="C11" s="5"/>
      <c r="D11" s="6">
        <f>IF($A11="","",IFERROR(VLOOKUP($A11,Presets,3,FALSE),""))</f>
      </c>
      <c r="E11" s="7">
        <f>IF($A11="","",IFERROR(IF(VLOOKUP($A11,Presets,4,FALSE)=0,"",VLOOKUP($A11,Presets,4,FALSE)),""))</f>
      </c>
      <c r="F11" s="8"/>
      <c r="G11" s="7">
        <f>IF(N($F11)&gt;0,$F11,IF(N($E11)&gt;0,$E11,""))</f>
      </c>
      <c r="H11" s="9"/>
      <c r="I11" s="10">
        <f>IF(OR($H11="",N($G11)=0),"",EDATE($H11,$G11))</f>
      </c>
      <c r="J11" s="9"/>
      <c r="K11" s="10">
        <f>IF(COUNT($I11,$J11)=0,"",MIN($I11,$J11))</f>
      </c>
      <c r="L11" s="6">
        <f>IF($K11="","",IF($K11&lt;TODAY(),"Scaduto",IF($K11&lt;=TODAY()+30,"In scadenza",IF($K11&lt;=TODAY()+90,"In arrivo","In regola"))))</f>
      </c>
      <c r="M11" s="5"/>
    </row>
    <row r="12" spans="1:13" x14ac:dyDescent="0.25">
      <c r="A12" s="5"/>
      <c r="B12" s="5"/>
      <c r="C12" s="5"/>
      <c r="D12" s="6">
        <f>IF($A12="","",IFERROR(VLOOKUP($A12,Presets,3,FALSE),""))</f>
      </c>
      <c r="E12" s="7">
        <f>IF($A12="","",IFERROR(IF(VLOOKUP($A12,Presets,4,FALSE)=0,"",VLOOKUP($A12,Presets,4,FALSE)),""))</f>
      </c>
      <c r="F12" s="8"/>
      <c r="G12" s="7">
        <f>IF(N($F12)&gt;0,$F12,IF(N($E12)&gt;0,$E12,""))</f>
      </c>
      <c r="H12" s="9"/>
      <c r="I12" s="10">
        <f>IF(OR($H12="",N($G12)=0),"",EDATE($H12,$G12))</f>
      </c>
      <c r="J12" s="9"/>
      <c r="K12" s="10">
        <f>IF(COUNT($I12,$J12)=0,"",MIN($I12,$J12))</f>
      </c>
      <c r="L12" s="6">
        <f>IF($K12="","",IF($K12&lt;TODAY(),"Scaduto",IF($K12&lt;=TODAY()+30,"In scadenza",IF($K12&lt;=TODAY()+90,"In arrivo","In regola"))))</f>
      </c>
      <c r="M12" s="5"/>
    </row>
    <row r="13" spans="1:13" x14ac:dyDescent="0.25">
      <c r="A13" s="5"/>
      <c r="B13" s="5"/>
      <c r="C13" s="5"/>
      <c r="D13" s="6">
        <f>IF($A13="","",IFERROR(VLOOKUP($A13,Presets,3,FALSE),""))</f>
      </c>
      <c r="E13" s="7">
        <f>IF($A13="","",IFERROR(IF(VLOOKUP($A13,Presets,4,FALSE)=0,"",VLOOKUP($A13,Presets,4,FALSE)),""))</f>
      </c>
      <c r="F13" s="8"/>
      <c r="G13" s="7">
        <f>IF(N($F13)&gt;0,$F13,IF(N($E13)&gt;0,$E13,""))</f>
      </c>
      <c r="H13" s="9"/>
      <c r="I13" s="10">
        <f>IF(OR($H13="",N($G13)=0),"",EDATE($H13,$G13))</f>
      </c>
      <c r="J13" s="9"/>
      <c r="K13" s="10">
        <f>IF(COUNT($I13,$J13)=0,"",MIN($I13,$J13))</f>
      </c>
      <c r="L13" s="6">
        <f>IF($K13="","",IF($K13&lt;TODAY(),"Scaduto",IF($K13&lt;=TODAY()+30,"In scadenza",IF($K13&lt;=TODAY()+90,"In arrivo","In regola"))))</f>
      </c>
      <c r="M13" s="5"/>
    </row>
    <row r="14" spans="1:13" x14ac:dyDescent="0.25">
      <c r="A14" s="5"/>
      <c r="B14" s="5"/>
      <c r="C14" s="5"/>
      <c r="D14" s="6">
        <f>IF($A14="","",IFERROR(VLOOKUP($A14,Presets,3,FALSE),""))</f>
      </c>
      <c r="E14" s="7">
        <f>IF($A14="","",IFERROR(IF(VLOOKUP($A14,Presets,4,FALSE)=0,"",VLOOKUP($A14,Presets,4,FALSE)),""))</f>
      </c>
      <c r="F14" s="8"/>
      <c r="G14" s="7">
        <f>IF(N($F14)&gt;0,$F14,IF(N($E14)&gt;0,$E14,""))</f>
      </c>
      <c r="H14" s="9"/>
      <c r="I14" s="10">
        <f>IF(OR($H14="",N($G14)=0),"",EDATE($H14,$G14))</f>
      </c>
      <c r="J14" s="9"/>
      <c r="K14" s="10">
        <f>IF(COUNT($I14,$J14)=0,"",MIN($I14,$J14))</f>
      </c>
      <c r="L14" s="6">
        <f>IF($K14="","",IF($K14&lt;TODAY(),"Scaduto",IF($K14&lt;=TODAY()+30,"In scadenza",IF($K14&lt;=TODAY()+90,"In arrivo","In regola"))))</f>
      </c>
      <c r="M14" s="5"/>
    </row>
    <row r="15" spans="1:13" x14ac:dyDescent="0.25">
      <c r="A15" s="5"/>
      <c r="B15" s="5"/>
      <c r="C15" s="5"/>
      <c r="D15" s="6">
        <f>IF($A15="","",IFERROR(VLOOKUP($A15,Presets,3,FALSE),""))</f>
      </c>
      <c r="E15" s="7">
        <f>IF($A15="","",IFERROR(IF(VLOOKUP($A15,Presets,4,FALSE)=0,"",VLOOKUP($A15,Presets,4,FALSE)),""))</f>
      </c>
      <c r="F15" s="8"/>
      <c r="G15" s="7">
        <f>IF(N($F15)&gt;0,$F15,IF(N($E15)&gt;0,$E15,""))</f>
      </c>
      <c r="H15" s="9"/>
      <c r="I15" s="10">
        <f>IF(OR($H15="",N($G15)=0),"",EDATE($H15,$G15))</f>
      </c>
      <c r="J15" s="9"/>
      <c r="K15" s="10">
        <f>IF(COUNT($I15,$J15)=0,"",MIN($I15,$J15))</f>
      </c>
      <c r="L15" s="6">
        <f>IF($K15="","",IF($K15&lt;TODAY(),"Scaduto",IF($K15&lt;=TODAY()+30,"In scadenza",IF($K15&lt;=TODAY()+90,"In arrivo","In regola"))))</f>
      </c>
      <c r="M15" s="5"/>
    </row>
    <row r="16" spans="1:13" x14ac:dyDescent="0.25">
      <c r="A16" s="5"/>
      <c r="B16" s="5"/>
      <c r="C16" s="5"/>
      <c r="D16" s="6">
        <f>IF($A16="","",IFERROR(VLOOKUP($A16,Presets,3,FALSE),""))</f>
      </c>
      <c r="E16" s="7">
        <f>IF($A16="","",IFERROR(IF(VLOOKUP($A16,Presets,4,FALSE)=0,"",VLOOKUP($A16,Presets,4,FALSE)),""))</f>
      </c>
      <c r="F16" s="8"/>
      <c r="G16" s="7">
        <f>IF(N($F16)&gt;0,$F16,IF(N($E16)&gt;0,$E16,""))</f>
      </c>
      <c r="H16" s="9"/>
      <c r="I16" s="10">
        <f>IF(OR($H16="",N($G16)=0),"",EDATE($H16,$G16))</f>
      </c>
      <c r="J16" s="9"/>
      <c r="K16" s="10">
        <f>IF(COUNT($I16,$J16)=0,"",MIN($I16,$J16))</f>
      </c>
      <c r="L16" s="6">
        <f>IF($K16="","",IF($K16&lt;TODAY(),"Scaduto",IF($K16&lt;=TODAY()+30,"In scadenza",IF($K16&lt;=TODAY()+90,"In arrivo","In regola"))))</f>
      </c>
      <c r="M16" s="5"/>
    </row>
    <row r="17" spans="1:13" x14ac:dyDescent="0.25">
      <c r="A17" s="5"/>
      <c r="B17" s="5"/>
      <c r="C17" s="5"/>
      <c r="D17" s="6">
        <f>IF($A17="","",IFERROR(VLOOKUP($A17,Presets,3,FALSE),""))</f>
      </c>
      <c r="E17" s="7">
        <f>IF($A17="","",IFERROR(IF(VLOOKUP($A17,Presets,4,FALSE)=0,"",VLOOKUP($A17,Presets,4,FALSE)),""))</f>
      </c>
      <c r="F17" s="8"/>
      <c r="G17" s="7">
        <f>IF(N($F17)&gt;0,$F17,IF(N($E17)&gt;0,$E17,""))</f>
      </c>
      <c r="H17" s="9"/>
      <c r="I17" s="10">
        <f>IF(OR($H17="",N($G17)=0),"",EDATE($H17,$G17))</f>
      </c>
      <c r="J17" s="9"/>
      <c r="K17" s="10">
        <f>IF(COUNT($I17,$J17)=0,"",MIN($I17,$J17))</f>
      </c>
      <c r="L17" s="6">
        <f>IF($K17="","",IF($K17&lt;TODAY(),"Scaduto",IF($K17&lt;=TODAY()+30,"In scadenza",IF($K17&lt;=TODAY()+90,"In arrivo","In regola"))))</f>
      </c>
      <c r="M17" s="5"/>
    </row>
    <row r="18" spans="1:13" x14ac:dyDescent="0.25">
      <c r="A18" s="5"/>
      <c r="B18" s="5"/>
      <c r="C18" s="5"/>
      <c r="D18" s="6">
        <f>IF($A18="","",IFERROR(VLOOKUP($A18,Presets,3,FALSE),""))</f>
      </c>
      <c r="E18" s="7">
        <f>IF($A18="","",IFERROR(IF(VLOOKUP($A18,Presets,4,FALSE)=0,"",VLOOKUP($A18,Presets,4,FALSE)),""))</f>
      </c>
      <c r="F18" s="8"/>
      <c r="G18" s="7">
        <f>IF(N($F18)&gt;0,$F18,IF(N($E18)&gt;0,$E18,""))</f>
      </c>
      <c r="H18" s="9"/>
      <c r="I18" s="10">
        <f>IF(OR($H18="",N($G18)=0),"",EDATE($H18,$G18))</f>
      </c>
      <c r="J18" s="9"/>
      <c r="K18" s="10">
        <f>IF(COUNT($I18,$J18)=0,"",MIN($I18,$J18))</f>
      </c>
      <c r="L18" s="6">
        <f>IF($K18="","",IF($K18&lt;TODAY(),"Scaduto",IF($K18&lt;=TODAY()+30,"In scadenza",IF($K18&lt;=TODAY()+90,"In arrivo","In regola"))))</f>
      </c>
      <c r="M18" s="5"/>
    </row>
    <row r="19" spans="1:13" x14ac:dyDescent="0.25">
      <c r="A19" s="5"/>
      <c r="B19" s="5"/>
      <c r="C19" s="5"/>
      <c r="D19" s="6">
        <f>IF($A19="","",IFERROR(VLOOKUP($A19,Presets,3,FALSE),""))</f>
      </c>
      <c r="E19" s="7">
        <f>IF($A19="","",IFERROR(IF(VLOOKUP($A19,Presets,4,FALSE)=0,"",VLOOKUP($A19,Presets,4,FALSE)),""))</f>
      </c>
      <c r="F19" s="8"/>
      <c r="G19" s="7">
        <f>IF(N($F19)&gt;0,$F19,IF(N($E19)&gt;0,$E19,""))</f>
      </c>
      <c r="H19" s="9"/>
      <c r="I19" s="10">
        <f>IF(OR($H19="",N($G19)=0),"",EDATE($H19,$G19))</f>
      </c>
      <c r="J19" s="9"/>
      <c r="K19" s="10">
        <f>IF(COUNT($I19,$J19)=0,"",MIN($I19,$J19))</f>
      </c>
      <c r="L19" s="6">
        <f>IF($K19="","",IF($K19&lt;TODAY(),"Scaduto",IF($K19&lt;=TODAY()+30,"In scadenza",IF($K19&lt;=TODAY()+90,"In arrivo","In regola"))))</f>
      </c>
      <c r="M19" s="5"/>
    </row>
    <row r="20" spans="1:13" x14ac:dyDescent="0.25">
      <c r="A20" s="5"/>
      <c r="B20" s="5"/>
      <c r="C20" s="5"/>
      <c r="D20" s="6">
        <f>IF($A20="","",IFERROR(VLOOKUP($A20,Presets,3,FALSE),""))</f>
      </c>
      <c r="E20" s="7">
        <f>IF($A20="","",IFERROR(IF(VLOOKUP($A20,Presets,4,FALSE)=0,"",VLOOKUP($A20,Presets,4,FALSE)),""))</f>
      </c>
      <c r="F20" s="8"/>
      <c r="G20" s="7">
        <f>IF(N($F20)&gt;0,$F20,IF(N($E20)&gt;0,$E20,""))</f>
      </c>
      <c r="H20" s="9"/>
      <c r="I20" s="10">
        <f>IF(OR($H20="",N($G20)=0),"",EDATE($H20,$G20))</f>
      </c>
      <c r="J20" s="9"/>
      <c r="K20" s="10">
        <f>IF(COUNT($I20,$J20)=0,"",MIN($I20,$J20))</f>
      </c>
      <c r="L20" s="6">
        <f>IF($K20="","",IF($K20&lt;TODAY(),"Scaduto",IF($K20&lt;=TODAY()+30,"In scadenza",IF($K20&lt;=TODAY()+90,"In arrivo","In regola"))))</f>
      </c>
      <c r="M20" s="5"/>
    </row>
    <row r="21" spans="1:13" x14ac:dyDescent="0.25">
      <c r="A21" s="5"/>
      <c r="B21" s="5"/>
      <c r="C21" s="5"/>
      <c r="D21" s="6">
        <f>IF($A21="","",IFERROR(VLOOKUP($A21,Presets,3,FALSE),""))</f>
      </c>
      <c r="E21" s="7">
        <f>IF($A21="","",IFERROR(IF(VLOOKUP($A21,Presets,4,FALSE)=0,"",VLOOKUP($A21,Presets,4,FALSE)),""))</f>
      </c>
      <c r="F21" s="8"/>
      <c r="G21" s="7">
        <f>IF(N($F21)&gt;0,$F21,IF(N($E21)&gt;0,$E21,""))</f>
      </c>
      <c r="H21" s="9"/>
      <c r="I21" s="10">
        <f>IF(OR($H21="",N($G21)=0),"",EDATE($H21,$G21))</f>
      </c>
      <c r="J21" s="9"/>
      <c r="K21" s="10">
        <f>IF(COUNT($I21,$J21)=0,"",MIN($I21,$J21))</f>
      </c>
      <c r="L21" s="6">
        <f>IF($K21="","",IF($K21&lt;TODAY(),"Scaduto",IF($K21&lt;=TODAY()+30,"In scadenza",IF($K21&lt;=TODAY()+90,"In arrivo","In regola"))))</f>
      </c>
      <c r="M21" s="5"/>
    </row>
    <row r="22" spans="1:13" x14ac:dyDescent="0.25">
      <c r="A22" s="5"/>
      <c r="B22" s="5"/>
      <c r="C22" s="5"/>
      <c r="D22" s="6">
        <f>IF($A22="","",IFERROR(VLOOKUP($A22,Presets,3,FALSE),""))</f>
      </c>
      <c r="E22" s="7">
        <f>IF($A22="","",IFERROR(IF(VLOOKUP($A22,Presets,4,FALSE)=0,"",VLOOKUP($A22,Presets,4,FALSE)),""))</f>
      </c>
      <c r="F22" s="8"/>
      <c r="G22" s="7">
        <f>IF(N($F22)&gt;0,$F22,IF(N($E22)&gt;0,$E22,""))</f>
      </c>
      <c r="H22" s="9"/>
      <c r="I22" s="10">
        <f>IF(OR($H22="",N($G22)=0),"",EDATE($H22,$G22))</f>
      </c>
      <c r="J22" s="9"/>
      <c r="K22" s="10">
        <f>IF(COUNT($I22,$J22)=0,"",MIN($I22,$J22))</f>
      </c>
      <c r="L22" s="6">
        <f>IF($K22="","",IF($K22&lt;TODAY(),"Scaduto",IF($K22&lt;=TODAY()+30,"In scadenza",IF($K22&lt;=TODAY()+90,"In arrivo","In regola"))))</f>
      </c>
      <c r="M22" s="5"/>
    </row>
    <row r="23" spans="1:13" x14ac:dyDescent="0.25">
      <c r="A23" s="5"/>
      <c r="B23" s="5"/>
      <c r="C23" s="5"/>
      <c r="D23" s="6">
        <f>IF($A23="","",IFERROR(VLOOKUP($A23,Presets,3,FALSE),""))</f>
      </c>
      <c r="E23" s="7">
        <f>IF($A23="","",IFERROR(IF(VLOOKUP($A23,Presets,4,FALSE)=0,"",VLOOKUP($A23,Presets,4,FALSE)),""))</f>
      </c>
      <c r="F23" s="8"/>
      <c r="G23" s="7">
        <f>IF(N($F23)&gt;0,$F23,IF(N($E23)&gt;0,$E23,""))</f>
      </c>
      <c r="H23" s="9"/>
      <c r="I23" s="10">
        <f>IF(OR($H23="",N($G23)=0),"",EDATE($H23,$G23))</f>
      </c>
      <c r="J23" s="9"/>
      <c r="K23" s="10">
        <f>IF(COUNT($I23,$J23)=0,"",MIN($I23,$J23))</f>
      </c>
      <c r="L23" s="6">
        <f>IF($K23="","",IF($K23&lt;TODAY(),"Scaduto",IF($K23&lt;=TODAY()+30,"In scadenza",IF($K23&lt;=TODAY()+90,"In arrivo","In regola"))))</f>
      </c>
      <c r="M23" s="5"/>
    </row>
    <row r="24" spans="1:13" x14ac:dyDescent="0.25">
      <c r="A24" s="5"/>
      <c r="B24" s="5"/>
      <c r="C24" s="5"/>
      <c r="D24" s="6">
        <f>IF($A24="","",IFERROR(VLOOKUP($A24,Presets,3,FALSE),""))</f>
      </c>
      <c r="E24" s="7">
        <f>IF($A24="","",IFERROR(IF(VLOOKUP($A24,Presets,4,FALSE)=0,"",VLOOKUP($A24,Presets,4,FALSE)),""))</f>
      </c>
      <c r="F24" s="8"/>
      <c r="G24" s="7">
        <f>IF(N($F24)&gt;0,$F24,IF(N($E24)&gt;0,$E24,""))</f>
      </c>
      <c r="H24" s="9"/>
      <c r="I24" s="10">
        <f>IF(OR($H24="",N($G24)=0),"",EDATE($H24,$G24))</f>
      </c>
      <c r="J24" s="9"/>
      <c r="K24" s="10">
        <f>IF(COUNT($I24,$J24)=0,"",MIN($I24,$J24))</f>
      </c>
      <c r="L24" s="6">
        <f>IF($K24="","",IF($K24&lt;TODAY(),"Scaduto",IF($K24&lt;=TODAY()+30,"In scadenza",IF($K24&lt;=TODAY()+90,"In arrivo","In regola"))))</f>
      </c>
      <c r="M24" s="5"/>
    </row>
    <row r="25" spans="1:13" x14ac:dyDescent="0.25">
      <c r="A25" s="5"/>
      <c r="B25" s="5"/>
      <c r="C25" s="5"/>
      <c r="D25" s="6">
        <f>IF($A25="","",IFERROR(VLOOKUP($A25,Presets,3,FALSE),""))</f>
      </c>
      <c r="E25" s="7">
        <f>IF($A25="","",IFERROR(IF(VLOOKUP($A25,Presets,4,FALSE)=0,"",VLOOKUP($A25,Presets,4,FALSE)),""))</f>
      </c>
      <c r="F25" s="8"/>
      <c r="G25" s="7">
        <f>IF(N($F25)&gt;0,$F25,IF(N($E25)&gt;0,$E25,""))</f>
      </c>
      <c r="H25" s="9"/>
      <c r="I25" s="10">
        <f>IF(OR($H25="",N($G25)=0),"",EDATE($H25,$G25))</f>
      </c>
      <c r="J25" s="9"/>
      <c r="K25" s="10">
        <f>IF(COUNT($I25,$J25)=0,"",MIN($I25,$J25))</f>
      </c>
      <c r="L25" s="6">
        <f>IF($K25="","",IF($K25&lt;TODAY(),"Scaduto",IF($K25&lt;=TODAY()+30,"In scadenza",IF($K25&lt;=TODAY()+90,"In arrivo","In regola"))))</f>
      </c>
      <c r="M25" s="5"/>
    </row>
    <row r="26" spans="1:13" x14ac:dyDescent="0.25">
      <c r="A26" s="5"/>
      <c r="B26" s="5"/>
      <c r="C26" s="5"/>
      <c r="D26" s="6">
        <f>IF($A26="","",IFERROR(VLOOKUP($A26,Presets,3,FALSE),""))</f>
      </c>
      <c r="E26" s="7">
        <f>IF($A26="","",IFERROR(IF(VLOOKUP($A26,Presets,4,FALSE)=0,"",VLOOKUP($A26,Presets,4,FALSE)),""))</f>
      </c>
      <c r="F26" s="8"/>
      <c r="G26" s="7">
        <f>IF(N($F26)&gt;0,$F26,IF(N($E26)&gt;0,$E26,""))</f>
      </c>
      <c r="H26" s="9"/>
      <c r="I26" s="10">
        <f>IF(OR($H26="",N($G26)=0),"",EDATE($H26,$G26))</f>
      </c>
      <c r="J26" s="9"/>
      <c r="K26" s="10">
        <f>IF(COUNT($I26,$J26)=0,"",MIN($I26,$J26))</f>
      </c>
      <c r="L26" s="6">
        <f>IF($K26="","",IF($K26&lt;TODAY(),"Scaduto",IF($K26&lt;=TODAY()+30,"In scadenza",IF($K26&lt;=TODAY()+90,"In arrivo","In regola"))))</f>
      </c>
      <c r="M26" s="5"/>
    </row>
    <row r="27" spans="1:13" x14ac:dyDescent="0.25">
      <c r="A27" s="5"/>
      <c r="B27" s="5"/>
      <c r="C27" s="5"/>
      <c r="D27" s="6">
        <f>IF($A27="","",IFERROR(VLOOKUP($A27,Presets,3,FALSE),""))</f>
      </c>
      <c r="E27" s="7">
        <f>IF($A27="","",IFERROR(IF(VLOOKUP($A27,Presets,4,FALSE)=0,"",VLOOKUP($A27,Presets,4,FALSE)),""))</f>
      </c>
      <c r="F27" s="8"/>
      <c r="G27" s="7">
        <f>IF(N($F27)&gt;0,$F27,IF(N($E27)&gt;0,$E27,""))</f>
      </c>
      <c r="H27" s="9"/>
      <c r="I27" s="10">
        <f>IF(OR($H27="",N($G27)=0),"",EDATE($H27,$G27))</f>
      </c>
      <c r="J27" s="9"/>
      <c r="K27" s="10">
        <f>IF(COUNT($I27,$J27)=0,"",MIN($I27,$J27))</f>
      </c>
      <c r="L27" s="6">
        <f>IF($K27="","",IF($K27&lt;TODAY(),"Scaduto",IF($K27&lt;=TODAY()+30,"In scadenza",IF($K27&lt;=TODAY()+90,"In arrivo","In regola"))))</f>
      </c>
      <c r="M27" s="5"/>
    </row>
    <row r="28" spans="1:13" x14ac:dyDescent="0.25">
      <c r="A28" s="5"/>
      <c r="B28" s="5"/>
      <c r="C28" s="5"/>
      <c r="D28" s="6">
        <f>IF($A28="","",IFERROR(VLOOKUP($A28,Presets,3,FALSE),""))</f>
      </c>
      <c r="E28" s="7">
        <f>IF($A28="","",IFERROR(IF(VLOOKUP($A28,Presets,4,FALSE)=0,"",VLOOKUP($A28,Presets,4,FALSE)),""))</f>
      </c>
      <c r="F28" s="8"/>
      <c r="G28" s="7">
        <f>IF(N($F28)&gt;0,$F28,IF(N($E28)&gt;0,$E28,""))</f>
      </c>
      <c r="H28" s="9"/>
      <c r="I28" s="10">
        <f>IF(OR($H28="",N($G28)=0),"",EDATE($H28,$G28))</f>
      </c>
      <c r="J28" s="9"/>
      <c r="K28" s="10">
        <f>IF(COUNT($I28,$J28)=0,"",MIN($I28,$J28))</f>
      </c>
      <c r="L28" s="6">
        <f>IF($K28="","",IF($K28&lt;TODAY(),"Scaduto",IF($K28&lt;=TODAY()+30,"In scadenza",IF($K28&lt;=TODAY()+90,"In arrivo","In regola"))))</f>
      </c>
      <c r="M28" s="5"/>
    </row>
    <row r="29" spans="1:13" x14ac:dyDescent="0.25">
      <c r="A29" s="5"/>
      <c r="B29" s="5"/>
      <c r="C29" s="5"/>
      <c r="D29" s="6">
        <f>IF($A29="","",IFERROR(VLOOKUP($A29,Presets,3,FALSE),""))</f>
      </c>
      <c r="E29" s="7">
        <f>IF($A29="","",IFERROR(IF(VLOOKUP($A29,Presets,4,FALSE)=0,"",VLOOKUP($A29,Presets,4,FALSE)),""))</f>
      </c>
      <c r="F29" s="8"/>
      <c r="G29" s="7">
        <f>IF(N($F29)&gt;0,$F29,IF(N($E29)&gt;0,$E29,""))</f>
      </c>
      <c r="H29" s="9"/>
      <c r="I29" s="10">
        <f>IF(OR($H29="",N($G29)=0),"",EDATE($H29,$G29))</f>
      </c>
      <c r="J29" s="9"/>
      <c r="K29" s="10">
        <f>IF(COUNT($I29,$J29)=0,"",MIN($I29,$J29))</f>
      </c>
      <c r="L29" s="6">
        <f>IF($K29="","",IF($K29&lt;TODAY(),"Scaduto",IF($K29&lt;=TODAY()+30,"In scadenza",IF($K29&lt;=TODAY()+90,"In arrivo","In regola"))))</f>
      </c>
      <c r="M29" s="5"/>
    </row>
    <row r="30" spans="1:13" x14ac:dyDescent="0.25">
      <c r="A30" s="5"/>
      <c r="B30" s="5"/>
      <c r="C30" s="5"/>
      <c r="D30" s="6">
        <f>IF($A30="","",IFERROR(VLOOKUP($A30,Presets,3,FALSE),""))</f>
      </c>
      <c r="E30" s="7">
        <f>IF($A30="","",IFERROR(IF(VLOOKUP($A30,Presets,4,FALSE)=0,"",VLOOKUP($A30,Presets,4,FALSE)),""))</f>
      </c>
      <c r="F30" s="8"/>
      <c r="G30" s="7">
        <f>IF(N($F30)&gt;0,$F30,IF(N($E30)&gt;0,$E30,""))</f>
      </c>
      <c r="H30" s="9"/>
      <c r="I30" s="10">
        <f>IF(OR($H30="",N($G30)=0),"",EDATE($H30,$G30))</f>
      </c>
      <c r="J30" s="9"/>
      <c r="K30" s="10">
        <f>IF(COUNT($I30,$J30)=0,"",MIN($I30,$J30))</f>
      </c>
      <c r="L30" s="6">
        <f>IF($K30="","",IF($K30&lt;TODAY(),"Scaduto",IF($K30&lt;=TODAY()+30,"In scadenza",IF($K30&lt;=TODAY()+90,"In arrivo","In regola"))))</f>
      </c>
      <c r="M30" s="5"/>
    </row>
    <row r="31" spans="1:13" x14ac:dyDescent="0.25">
      <c r="A31" s="5"/>
      <c r="B31" s="5"/>
      <c r="C31" s="5"/>
      <c r="D31" s="6">
        <f>IF($A31="","",IFERROR(VLOOKUP($A31,Presets,3,FALSE),""))</f>
      </c>
      <c r="E31" s="7">
        <f>IF($A31="","",IFERROR(IF(VLOOKUP($A31,Presets,4,FALSE)=0,"",VLOOKUP($A31,Presets,4,FALSE)),""))</f>
      </c>
      <c r="F31" s="8"/>
      <c r="G31" s="7">
        <f>IF(N($F31)&gt;0,$F31,IF(N($E31)&gt;0,$E31,""))</f>
      </c>
      <c r="H31" s="9"/>
      <c r="I31" s="10">
        <f>IF(OR($H31="",N($G31)=0),"",EDATE($H31,$G31))</f>
      </c>
      <c r="J31" s="9"/>
      <c r="K31" s="10">
        <f>IF(COUNT($I31,$J31)=0,"",MIN($I31,$J31))</f>
      </c>
      <c r="L31" s="6">
        <f>IF($K31="","",IF($K31&lt;TODAY(),"Scaduto",IF($K31&lt;=TODAY()+30,"In scadenza",IF($K31&lt;=TODAY()+90,"In arrivo","In regola"))))</f>
      </c>
      <c r="M31" s="5"/>
    </row>
    <row r="32" spans="1:13" x14ac:dyDescent="0.25">
      <c r="A32" s="5"/>
      <c r="B32" s="5"/>
      <c r="C32" s="5"/>
      <c r="D32" s="6">
        <f>IF($A32="","",IFERROR(VLOOKUP($A32,Presets,3,FALSE),""))</f>
      </c>
      <c r="E32" s="7">
        <f>IF($A32="","",IFERROR(IF(VLOOKUP($A32,Presets,4,FALSE)=0,"",VLOOKUP($A32,Presets,4,FALSE)),""))</f>
      </c>
      <c r="F32" s="8"/>
      <c r="G32" s="7">
        <f>IF(N($F32)&gt;0,$F32,IF(N($E32)&gt;0,$E32,""))</f>
      </c>
      <c r="H32" s="9"/>
      <c r="I32" s="10">
        <f>IF(OR($H32="",N($G32)=0),"",EDATE($H32,$G32))</f>
      </c>
      <c r="J32" s="9"/>
      <c r="K32" s="10">
        <f>IF(COUNT($I32,$J32)=0,"",MIN($I32,$J32))</f>
      </c>
      <c r="L32" s="6">
        <f>IF($K32="","",IF($K32&lt;TODAY(),"Scaduto",IF($K32&lt;=TODAY()+30,"In scadenza",IF($K32&lt;=TODAY()+90,"In arrivo","In regola"))))</f>
      </c>
      <c r="M32" s="5"/>
    </row>
    <row r="33" spans="1:13" x14ac:dyDescent="0.25">
      <c r="A33" s="5"/>
      <c r="B33" s="5"/>
      <c r="C33" s="5"/>
      <c r="D33" s="6">
        <f>IF($A33="","",IFERROR(VLOOKUP($A33,Presets,3,FALSE),""))</f>
      </c>
      <c r="E33" s="7">
        <f>IF($A33="","",IFERROR(IF(VLOOKUP($A33,Presets,4,FALSE)=0,"",VLOOKUP($A33,Presets,4,FALSE)),""))</f>
      </c>
      <c r="F33" s="8"/>
      <c r="G33" s="7">
        <f>IF(N($F33)&gt;0,$F33,IF(N($E33)&gt;0,$E33,""))</f>
      </c>
      <c r="H33" s="9"/>
      <c r="I33" s="10">
        <f>IF(OR($H33="",N($G33)=0),"",EDATE($H33,$G33))</f>
      </c>
      <c r="J33" s="9"/>
      <c r="K33" s="10">
        <f>IF(COUNT($I33,$J33)=0,"",MIN($I33,$J33))</f>
      </c>
      <c r="L33" s="6">
        <f>IF($K33="","",IF($K33&lt;TODAY(),"Scaduto",IF($K33&lt;=TODAY()+30,"In scadenza",IF($K33&lt;=TODAY()+90,"In arrivo","In regola"))))</f>
      </c>
      <c r="M33" s="5"/>
    </row>
    <row r="34" spans="1:13" x14ac:dyDescent="0.25">
      <c r="A34" s="5"/>
      <c r="B34" s="5"/>
      <c r="C34" s="5"/>
      <c r="D34" s="6">
        <f>IF($A34="","",IFERROR(VLOOKUP($A34,Presets,3,FALSE),""))</f>
      </c>
      <c r="E34" s="7">
        <f>IF($A34="","",IFERROR(IF(VLOOKUP($A34,Presets,4,FALSE)=0,"",VLOOKUP($A34,Presets,4,FALSE)),""))</f>
      </c>
      <c r="F34" s="8"/>
      <c r="G34" s="7">
        <f>IF(N($F34)&gt;0,$F34,IF(N($E34)&gt;0,$E34,""))</f>
      </c>
      <c r="H34" s="9"/>
      <c r="I34" s="10">
        <f>IF(OR($H34="",N($G34)=0),"",EDATE($H34,$G34))</f>
      </c>
      <c r="J34" s="9"/>
      <c r="K34" s="10">
        <f>IF(COUNT($I34,$J34)=0,"",MIN($I34,$J34))</f>
      </c>
      <c r="L34" s="6">
        <f>IF($K34="","",IF($K34&lt;TODAY(),"Scaduto",IF($K34&lt;=TODAY()+30,"In scadenza",IF($K34&lt;=TODAY()+90,"In arrivo","In regola"))))</f>
      </c>
      <c r="M34" s="5"/>
    </row>
    <row r="35" spans="1:13" x14ac:dyDescent="0.25">
      <c r="A35" s="5"/>
      <c r="B35" s="5"/>
      <c r="C35" s="5"/>
      <c r="D35" s="6">
        <f>IF($A35="","",IFERROR(VLOOKUP($A35,Presets,3,FALSE),""))</f>
      </c>
      <c r="E35" s="7">
        <f>IF($A35="","",IFERROR(IF(VLOOKUP($A35,Presets,4,FALSE)=0,"",VLOOKUP($A35,Presets,4,FALSE)),""))</f>
      </c>
      <c r="F35" s="8"/>
      <c r="G35" s="7">
        <f>IF(N($F35)&gt;0,$F35,IF(N($E35)&gt;0,$E35,""))</f>
      </c>
      <c r="H35" s="9"/>
      <c r="I35" s="10">
        <f>IF(OR($H35="",N($G35)=0),"",EDATE($H35,$G35))</f>
      </c>
      <c r="J35" s="9"/>
      <c r="K35" s="10">
        <f>IF(COUNT($I35,$J35)=0,"",MIN($I35,$J35))</f>
      </c>
      <c r="L35" s="6">
        <f>IF($K35="","",IF($K35&lt;TODAY(),"Scaduto",IF($K35&lt;=TODAY()+30,"In scadenza",IF($K35&lt;=TODAY()+90,"In arrivo","In regola"))))</f>
      </c>
      <c r="M35" s="5"/>
    </row>
    <row r="36" spans="1:13" x14ac:dyDescent="0.25">
      <c r="A36" s="5"/>
      <c r="B36" s="5"/>
      <c r="C36" s="5"/>
      <c r="D36" s="6">
        <f>IF($A36="","",IFERROR(VLOOKUP($A36,Presets,3,FALSE),""))</f>
      </c>
      <c r="E36" s="7">
        <f>IF($A36="","",IFERROR(IF(VLOOKUP($A36,Presets,4,FALSE)=0,"",VLOOKUP($A36,Presets,4,FALSE)),""))</f>
      </c>
      <c r="F36" s="8"/>
      <c r="G36" s="7">
        <f>IF(N($F36)&gt;0,$F36,IF(N($E36)&gt;0,$E36,""))</f>
      </c>
      <c r="H36" s="9"/>
      <c r="I36" s="10">
        <f>IF(OR($H36="",N($G36)=0),"",EDATE($H36,$G36))</f>
      </c>
      <c r="J36" s="9"/>
      <c r="K36" s="10">
        <f>IF(COUNT($I36,$J36)=0,"",MIN($I36,$J36))</f>
      </c>
      <c r="L36" s="6">
        <f>IF($K36="","",IF($K36&lt;TODAY(),"Scaduto",IF($K36&lt;=TODAY()+30,"In scadenza",IF($K36&lt;=TODAY()+90,"In arrivo","In regola"))))</f>
      </c>
      <c r="M36" s="5"/>
    </row>
    <row r="37" spans="1:13" x14ac:dyDescent="0.25">
      <c r="A37" s="5"/>
      <c r="B37" s="5"/>
      <c r="C37" s="5"/>
      <c r="D37" s="6">
        <f>IF($A37="","",IFERROR(VLOOKUP($A37,Presets,3,FALSE),""))</f>
      </c>
      <c r="E37" s="7">
        <f>IF($A37="","",IFERROR(IF(VLOOKUP($A37,Presets,4,FALSE)=0,"",VLOOKUP($A37,Presets,4,FALSE)),""))</f>
      </c>
      <c r="F37" s="8"/>
      <c r="G37" s="7">
        <f>IF(N($F37)&gt;0,$F37,IF(N($E37)&gt;0,$E37,""))</f>
      </c>
      <c r="H37" s="9"/>
      <c r="I37" s="10">
        <f>IF(OR($H37="",N($G37)=0),"",EDATE($H37,$G37))</f>
      </c>
      <c r="J37" s="9"/>
      <c r="K37" s="10">
        <f>IF(COUNT($I37,$J37)=0,"",MIN($I37,$J37))</f>
      </c>
      <c r="L37" s="6">
        <f>IF($K37="","",IF($K37&lt;TODAY(),"Scaduto",IF($K37&lt;=TODAY()+30,"In scadenza",IF($K37&lt;=TODAY()+90,"In arrivo","In regola"))))</f>
      </c>
      <c r="M37" s="5"/>
    </row>
    <row r="38" spans="1:13" x14ac:dyDescent="0.25">
      <c r="A38" s="5"/>
      <c r="B38" s="5"/>
      <c r="C38" s="5"/>
      <c r="D38" s="6">
        <f>IF($A38="","",IFERROR(VLOOKUP($A38,Presets,3,FALSE),""))</f>
      </c>
      <c r="E38" s="7">
        <f>IF($A38="","",IFERROR(IF(VLOOKUP($A38,Presets,4,FALSE)=0,"",VLOOKUP($A38,Presets,4,FALSE)),""))</f>
      </c>
      <c r="F38" s="8"/>
      <c r="G38" s="7">
        <f>IF(N($F38)&gt;0,$F38,IF(N($E38)&gt;0,$E38,""))</f>
      </c>
      <c r="H38" s="9"/>
      <c r="I38" s="10">
        <f>IF(OR($H38="",N($G38)=0),"",EDATE($H38,$G38))</f>
      </c>
      <c r="J38" s="9"/>
      <c r="K38" s="10">
        <f>IF(COUNT($I38,$J38)=0,"",MIN($I38,$J38))</f>
      </c>
      <c r="L38" s="6">
        <f>IF($K38="","",IF($K38&lt;TODAY(),"Scaduto",IF($K38&lt;=TODAY()+30,"In scadenza",IF($K38&lt;=TODAY()+90,"In arrivo","In regola"))))</f>
      </c>
      <c r="M38" s="5"/>
    </row>
    <row r="39" spans="1:13" x14ac:dyDescent="0.25">
      <c r="A39" s="5"/>
      <c r="B39" s="5"/>
      <c r="C39" s="5"/>
      <c r="D39" s="6">
        <f>IF($A39="","",IFERROR(VLOOKUP($A39,Presets,3,FALSE),""))</f>
      </c>
      <c r="E39" s="7">
        <f>IF($A39="","",IFERROR(IF(VLOOKUP($A39,Presets,4,FALSE)=0,"",VLOOKUP($A39,Presets,4,FALSE)),""))</f>
      </c>
      <c r="F39" s="8"/>
      <c r="G39" s="7">
        <f>IF(N($F39)&gt;0,$F39,IF(N($E39)&gt;0,$E39,""))</f>
      </c>
      <c r="H39" s="9"/>
      <c r="I39" s="10">
        <f>IF(OR($H39="",N($G39)=0),"",EDATE($H39,$G39))</f>
      </c>
      <c r="J39" s="9"/>
      <c r="K39" s="10">
        <f>IF(COUNT($I39,$J39)=0,"",MIN($I39,$J39))</f>
      </c>
      <c r="L39" s="6">
        <f>IF($K39="","",IF($K39&lt;TODAY(),"Scaduto",IF($K39&lt;=TODAY()+30,"In scadenza",IF($K39&lt;=TODAY()+90,"In arrivo","In regola"))))</f>
      </c>
      <c r="M39" s="5"/>
    </row>
    <row r="40" spans="1:13" x14ac:dyDescent="0.25">
      <c r="A40" s="5"/>
      <c r="B40" s="5"/>
      <c r="C40" s="5"/>
      <c r="D40" s="6">
        <f>IF($A40="","",IFERROR(VLOOKUP($A40,Presets,3,FALSE),""))</f>
      </c>
      <c r="E40" s="7">
        <f>IF($A40="","",IFERROR(IF(VLOOKUP($A40,Presets,4,FALSE)=0,"",VLOOKUP($A40,Presets,4,FALSE)),""))</f>
      </c>
      <c r="F40" s="8"/>
      <c r="G40" s="7">
        <f>IF(N($F40)&gt;0,$F40,IF(N($E40)&gt;0,$E40,""))</f>
      </c>
      <c r="H40" s="9"/>
      <c r="I40" s="10">
        <f>IF(OR($H40="",N($G40)=0),"",EDATE($H40,$G40))</f>
      </c>
      <c r="J40" s="9"/>
      <c r="K40" s="10">
        <f>IF(COUNT($I40,$J40)=0,"",MIN($I40,$J40))</f>
      </c>
      <c r="L40" s="6">
        <f>IF($K40="","",IF($K40&lt;TODAY(),"Scaduto",IF($K40&lt;=TODAY()+30,"In scadenza",IF($K40&lt;=TODAY()+90,"In arrivo","In regola"))))</f>
      </c>
      <c r="M40" s="5"/>
    </row>
    <row r="41" spans="1:13" x14ac:dyDescent="0.25">
      <c r="A41" s="5"/>
      <c r="B41" s="5"/>
      <c r="C41" s="5"/>
      <c r="D41" s="6">
        <f>IF($A41="","",IFERROR(VLOOKUP($A41,Presets,3,FALSE),""))</f>
      </c>
      <c r="E41" s="7">
        <f>IF($A41="","",IFERROR(IF(VLOOKUP($A41,Presets,4,FALSE)=0,"",VLOOKUP($A41,Presets,4,FALSE)),""))</f>
      </c>
      <c r="F41" s="8"/>
      <c r="G41" s="7">
        <f>IF(N($F41)&gt;0,$F41,IF(N($E41)&gt;0,$E41,""))</f>
      </c>
      <c r="H41" s="9"/>
      <c r="I41" s="10">
        <f>IF(OR($H41="",N($G41)=0),"",EDATE($H41,$G41))</f>
      </c>
      <c r="J41" s="9"/>
      <c r="K41" s="10">
        <f>IF(COUNT($I41,$J41)=0,"",MIN($I41,$J41))</f>
      </c>
      <c r="L41" s="6">
        <f>IF($K41="","",IF($K41&lt;TODAY(),"Scaduto",IF($K41&lt;=TODAY()+30,"In scadenza",IF($K41&lt;=TODAY()+90,"In arrivo","In regola"))))</f>
      </c>
      <c r="M41" s="5"/>
    </row>
    <row r="42" spans="1:13" x14ac:dyDescent="0.25">
      <c r="A42" s="5"/>
      <c r="B42" s="5"/>
      <c r="C42" s="5"/>
      <c r="D42" s="6">
        <f>IF($A42="","",IFERROR(VLOOKUP($A42,Presets,3,FALSE),""))</f>
      </c>
      <c r="E42" s="7">
        <f>IF($A42="","",IFERROR(IF(VLOOKUP($A42,Presets,4,FALSE)=0,"",VLOOKUP($A42,Presets,4,FALSE)),""))</f>
      </c>
      <c r="F42" s="8"/>
      <c r="G42" s="7">
        <f>IF(N($F42)&gt;0,$F42,IF(N($E42)&gt;0,$E42,""))</f>
      </c>
      <c r="H42" s="9"/>
      <c r="I42" s="10">
        <f>IF(OR($H42="",N($G42)=0),"",EDATE($H42,$G42))</f>
      </c>
      <c r="J42" s="9"/>
      <c r="K42" s="10">
        <f>IF(COUNT($I42,$J42)=0,"",MIN($I42,$J42))</f>
      </c>
      <c r="L42" s="6">
        <f>IF($K42="","",IF($K42&lt;TODAY(),"Scaduto",IF($K42&lt;=TODAY()+30,"In scadenza",IF($K42&lt;=TODAY()+90,"In arrivo","In regola"))))</f>
      </c>
      <c r="M42" s="5"/>
    </row>
    <row r="43" spans="1:13" x14ac:dyDescent="0.25">
      <c r="A43" s="5"/>
      <c r="B43" s="5"/>
      <c r="C43" s="5"/>
      <c r="D43" s="6">
        <f>IF($A43="","",IFERROR(VLOOKUP($A43,Presets,3,FALSE),""))</f>
      </c>
      <c r="E43" s="7">
        <f>IF($A43="","",IFERROR(IF(VLOOKUP($A43,Presets,4,FALSE)=0,"",VLOOKUP($A43,Presets,4,FALSE)),""))</f>
      </c>
      <c r="F43" s="8"/>
      <c r="G43" s="7">
        <f>IF(N($F43)&gt;0,$F43,IF(N($E43)&gt;0,$E43,""))</f>
      </c>
      <c r="H43" s="9"/>
      <c r="I43" s="10">
        <f>IF(OR($H43="",N($G43)=0),"",EDATE($H43,$G43))</f>
      </c>
      <c r="J43" s="9"/>
      <c r="K43" s="10">
        <f>IF(COUNT($I43,$J43)=0,"",MIN($I43,$J43))</f>
      </c>
      <c r="L43" s="6">
        <f>IF($K43="","",IF($K43&lt;TODAY(),"Scaduto",IF($K43&lt;=TODAY()+30,"In scadenza",IF($K43&lt;=TODAY()+90,"In arrivo","In regola"))))</f>
      </c>
      <c r="M43" s="5"/>
    </row>
    <row r="44" spans="1:13" x14ac:dyDescent="0.25">
      <c r="A44" s="5"/>
      <c r="B44" s="5"/>
      <c r="C44" s="5"/>
      <c r="D44" s="6">
        <f>IF($A44="","",IFERROR(VLOOKUP($A44,Presets,3,FALSE),""))</f>
      </c>
      <c r="E44" s="7">
        <f>IF($A44="","",IFERROR(IF(VLOOKUP($A44,Presets,4,FALSE)=0,"",VLOOKUP($A44,Presets,4,FALSE)),""))</f>
      </c>
      <c r="F44" s="8"/>
      <c r="G44" s="7">
        <f>IF(N($F44)&gt;0,$F44,IF(N($E44)&gt;0,$E44,""))</f>
      </c>
      <c r="H44" s="9"/>
      <c r="I44" s="10">
        <f>IF(OR($H44="",N($G44)=0),"",EDATE($H44,$G44))</f>
      </c>
      <c r="J44" s="9"/>
      <c r="K44" s="10">
        <f>IF(COUNT($I44,$J44)=0,"",MIN($I44,$J44))</f>
      </c>
      <c r="L44" s="6">
        <f>IF($K44="","",IF($K44&lt;TODAY(),"Scaduto",IF($K44&lt;=TODAY()+30,"In scadenza",IF($K44&lt;=TODAY()+90,"In arrivo","In regola"))))</f>
      </c>
      <c r="M44" s="5"/>
    </row>
    <row r="45" spans="1:13" x14ac:dyDescent="0.25">
      <c r="A45" s="5"/>
      <c r="B45" s="5"/>
      <c r="C45" s="5"/>
      <c r="D45" s="6">
        <f>IF($A45="","",IFERROR(VLOOKUP($A45,Presets,3,FALSE),""))</f>
      </c>
      <c r="E45" s="7">
        <f>IF($A45="","",IFERROR(IF(VLOOKUP($A45,Presets,4,FALSE)=0,"",VLOOKUP($A45,Presets,4,FALSE)),""))</f>
      </c>
      <c r="F45" s="8"/>
      <c r="G45" s="7">
        <f>IF(N($F45)&gt;0,$F45,IF(N($E45)&gt;0,$E45,""))</f>
      </c>
      <c r="H45" s="9"/>
      <c r="I45" s="10">
        <f>IF(OR($H45="",N($G45)=0),"",EDATE($H45,$G45))</f>
      </c>
      <c r="J45" s="9"/>
      <c r="K45" s="10">
        <f>IF(COUNT($I45,$J45)=0,"",MIN($I45,$J45))</f>
      </c>
      <c r="L45" s="6">
        <f>IF($K45="","",IF($K45&lt;TODAY(),"Scaduto",IF($K45&lt;=TODAY()+30,"In scadenza",IF($K45&lt;=TODAY()+90,"In arrivo","In regola"))))</f>
      </c>
      <c r="M45" s="5"/>
    </row>
    <row r="47" ht="45" customHeight="1" spans="1:13" x14ac:dyDescent="0.25">
      <c r="A47" s="3" t="s">
        <v>17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9" spans="1:13" x14ac:dyDescent="0.25">
      <c r="A49" s="3" t="s">
        <v>18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25">
      <c r="A50" s="11" t="s">
        <v>19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x14ac:dyDescent="0.25">
      <c r="A51" s="3" t="s">
        <v>20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</sheetData>
  <sheetProtection sheet="1" insertRows="0" deleteRows="0" sort="0" autoFilter="0"/>
  <autoFilter ref="A5:M5"/>
  <mergeCells count="8">
    <mergeCell ref="A1:M1"/>
    <mergeCell ref="A2:M2"/>
    <mergeCell ref="A3:M3"/>
    <mergeCell ref="A4:M4"/>
    <mergeCell ref="A47:M47"/>
    <mergeCell ref="A49:M49"/>
    <mergeCell ref="A50:M50"/>
    <mergeCell ref="A51:M51"/>
  </mergeCells>
  <conditionalFormatting sqref="L6:L45">
    <cfRule type="containsText" dxfId="0" priority="1">
      <formula>NOT(ISERROR(SEARCH("In scadenza",L6)))</formula>
    </cfRule>
    <cfRule type="containsText" dxfId="1" priority="2">
      <formula>NOT(ISERROR(SEARCH("In arrivo",L6)))</formula>
    </cfRule>
    <cfRule type="containsText" dxfId="2" priority="3">
      <formula>NOT(ISERROR(SEARCH("In regola",L6)))</formula>
    </cfRule>
    <cfRule type="containsText" dxfId="3" priority="4">
      <formula>NOT(ISERROR(SEARCH("Scaduto",L6)))</formula>
    </cfRule>
  </conditionalFormatting>
  <dataValidations count="1">
    <dataValidation type="list" allowBlank="1" showErrorMessage="1" errorStyle="warning" error="Scelga un valore dall'elenco." sqref="A6:A45">
      <formula1>'Riferimenti'!$A$5:$A$10</formula1>
    </dataValidation>
  </dataValidations>
  <hyperlinks>
    <hyperlink ref="A50" r:id="rId1"/>
  </hyperlinks>
  <pageMargins left="0.5" right="0.5" top="0.6" bottom="0.6" header="0.3" footer="0.3"/>
  <pageSetup paperSize="9" orientation="landscape" horizontalDpi="4294967295" verticalDpi="4294967295" scale="100" fitToWidth="1" fitToHeight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2" customWidth="1"/>
    <col min="3" max="3" width="16" customWidth="1"/>
    <col min="4" max="4" width="12" customWidth="1"/>
    <col min="5" max="5" width="58" customWidth="1"/>
    <col min="6" max="6" width="40" customWidth="1"/>
  </cols>
  <sheetData>
    <row r="1" spans="1:6" x14ac:dyDescent="0.25">
      <c r="A1" s="1" t="s">
        <v>21</v>
      </c>
      <c r="B1" s="1"/>
      <c r="C1" s="1"/>
      <c r="D1" s="1"/>
      <c r="E1" s="1"/>
      <c r="F1" s="1"/>
    </row>
    <row r="2" ht="32" customHeight="1" spans="1:6" x14ac:dyDescent="0.25">
      <c r="A2" s="2" t="s">
        <v>22</v>
      </c>
      <c r="B2" s="2"/>
      <c r="C2" s="2"/>
      <c r="D2" s="2"/>
      <c r="E2" s="2"/>
      <c r="F2" s="2"/>
    </row>
    <row r="4" ht="30" customHeight="1" spans="1:6" x14ac:dyDescent="0.25">
      <c r="A4" s="4" t="s">
        <v>4</v>
      </c>
      <c r="B4" s="4" t="s">
        <v>23</v>
      </c>
      <c r="C4" s="4" t="s">
        <v>7</v>
      </c>
      <c r="D4" s="4" t="s">
        <v>24</v>
      </c>
      <c r="E4" s="4" t="s">
        <v>25</v>
      </c>
      <c r="F4" s="4" t="s">
        <v>26</v>
      </c>
    </row>
    <row r="5" ht="71" customHeight="1" spans="1:6" x14ac:dyDescent="0.25">
      <c r="A5" s="12" t="s">
        <v>27</v>
      </c>
      <c r="B5" s="3" t="s">
        <v>28</v>
      </c>
      <c r="C5" s="3" t="s">
        <v>29</v>
      </c>
      <c r="D5" s="13">
        <v>12</v>
      </c>
      <c r="E5" s="3" t="s">
        <v>30</v>
      </c>
      <c r="F5" s="11" t="s">
        <v>31</v>
      </c>
    </row>
    <row r="6" ht="71" customHeight="1" spans="1:6" x14ac:dyDescent="0.25">
      <c r="A6" s="12" t="s">
        <v>32</v>
      </c>
      <c r="B6" s="3" t="s">
        <v>33</v>
      </c>
      <c r="C6" s="3" t="s">
        <v>34</v>
      </c>
      <c r="D6" s="13">
        <v>24</v>
      </c>
      <c r="E6" s="3" t="s">
        <v>35</v>
      </c>
      <c r="F6" s="11" t="s">
        <v>36</v>
      </c>
    </row>
    <row r="7" ht="45" customHeight="1" spans="1:6" x14ac:dyDescent="0.25">
      <c r="A7" s="12" t="s">
        <v>37</v>
      </c>
      <c r="B7" s="3" t="s">
        <v>33</v>
      </c>
      <c r="C7" s="3" t="s">
        <v>34</v>
      </c>
      <c r="D7" s="13">
        <v>60</v>
      </c>
      <c r="E7" s="3" t="s">
        <v>38</v>
      </c>
      <c r="F7" s="11" t="s">
        <v>36</v>
      </c>
    </row>
    <row r="8" ht="45" customHeight="1" spans="1:6" x14ac:dyDescent="0.25">
      <c r="A8" s="12" t="s">
        <v>39</v>
      </c>
      <c r="B8" s="3" t="s">
        <v>33</v>
      </c>
      <c r="C8" s="3" t="s">
        <v>34</v>
      </c>
      <c r="D8" s="13">
        <v>36</v>
      </c>
      <c r="E8" s="3" t="s">
        <v>40</v>
      </c>
      <c r="F8" s="11" t="s">
        <v>41</v>
      </c>
    </row>
    <row r="9" ht="45" customHeight="1" spans="1:6" x14ac:dyDescent="0.25">
      <c r="A9" s="12" t="s">
        <v>42</v>
      </c>
      <c r="B9" s="3" t="s">
        <v>33</v>
      </c>
      <c r="C9" s="3" t="s">
        <v>34</v>
      </c>
      <c r="D9" s="13">
        <v>60</v>
      </c>
      <c r="E9" s="3" t="s">
        <v>43</v>
      </c>
      <c r="F9" s="11" t="s">
        <v>44</v>
      </c>
    </row>
    <row r="10" ht="45" customHeight="1" spans="1:6" x14ac:dyDescent="0.25">
      <c r="A10" s="12" t="s">
        <v>45</v>
      </c>
      <c r="B10" s="3" t="s">
        <v>46</v>
      </c>
      <c r="C10" s="3" t="s">
        <v>47</v>
      </c>
      <c r="D10" s="3"/>
      <c r="E10" s="3" t="s">
        <v>48</v>
      </c>
      <c r="F10" s="11" t="s">
        <v>49</v>
      </c>
    </row>
    <row r="12" spans="1:6" x14ac:dyDescent="0.25">
      <c r="A12" s="14" t="s">
        <v>50</v>
      </c>
      <c r="B12" s="14"/>
      <c r="C12" s="14"/>
      <c r="D12" s="14"/>
      <c r="E12" s="14"/>
      <c r="F12" s="14"/>
    </row>
    <row r="13" ht="32" customHeight="1" spans="1:6" x14ac:dyDescent="0.25">
      <c r="A13" s="3" t="s">
        <v>2</v>
      </c>
      <c r="B13" s="3"/>
      <c r="C13" s="3"/>
      <c r="D13" s="3"/>
      <c r="E13" s="3"/>
      <c r="F13" s="3"/>
    </row>
    <row r="15" spans="1:6" x14ac:dyDescent="0.25">
      <c r="A15" s="14" t="s">
        <v>51</v>
      </c>
      <c r="B15" s="14"/>
      <c r="C15" s="14"/>
      <c r="D15" s="14"/>
      <c r="E15" s="14"/>
      <c r="F15" s="14"/>
    </row>
    <row r="16" ht="45" customHeight="1" spans="1:6" x14ac:dyDescent="0.25">
      <c r="A16" s="3" t="s">
        <v>52</v>
      </c>
      <c r="B16" s="3"/>
      <c r="C16" s="3"/>
      <c r="D16" s="3"/>
      <c r="E16" s="3"/>
      <c r="F16" s="3"/>
    </row>
    <row r="18" spans="1:6" x14ac:dyDescent="0.25">
      <c r="A18" s="3" t="s">
        <v>18</v>
      </c>
      <c r="B18" s="3"/>
      <c r="C18" s="3"/>
      <c r="D18" s="3"/>
      <c r="E18" s="3"/>
      <c r="F18" s="3"/>
    </row>
    <row r="19" spans="1:6" x14ac:dyDescent="0.25">
      <c r="A19" s="11" t="s">
        <v>19</v>
      </c>
      <c r="B19" s="11"/>
      <c r="C19" s="11"/>
      <c r="D19" s="11"/>
      <c r="E19" s="11"/>
      <c r="F19" s="11"/>
    </row>
    <row r="20" spans="1:6" x14ac:dyDescent="0.25">
      <c r="A20" s="3" t="s">
        <v>20</v>
      </c>
      <c r="B20" s="3"/>
      <c r="C20" s="3"/>
      <c r="D20" s="3"/>
      <c r="E20" s="3"/>
      <c r="F20" s="3"/>
    </row>
  </sheetData>
  <mergeCells count="9">
    <mergeCell ref="A1:F1"/>
    <mergeCell ref="A2:F2"/>
    <mergeCell ref="A12:F12"/>
    <mergeCell ref="A13:F13"/>
    <mergeCell ref="A15:F15"/>
    <mergeCell ref="A16:F16"/>
    <mergeCell ref="A18:F18"/>
    <mergeCell ref="A19:F19"/>
    <mergeCell ref="A20:F20"/>
  </mergeCells>
  <hyperlinks>
    <hyperlink ref="F5" r:id="rId1"/>
    <hyperlink ref="F6" r:id="rId2"/>
    <hyperlink ref="F7" r:id="rId3"/>
    <hyperlink ref="F8" r:id="rId4"/>
    <hyperlink ref="F9" r:id="rId5"/>
    <hyperlink ref="F10" r:id="rId6"/>
    <hyperlink ref="A19" r:id="rId7"/>
  </hyperlinks>
  <pageMargins left="0.5" right="0.5" top="0.6" bottom="0.6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Registro</vt:lpstr>
      <vt:lpstr>Riferimenti</vt:lpstr>
    </vt:vector>
  </TitlesOfParts>
  <Company>SafeAlly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SafeAlly — safeally.net</dc:creator>
  <dc:title>Registro DPI, verifiche e formazione</dc:title>
  <dc:subject>Monitoraggio di verifiche e aggiornamenti — Italia</dc:subject>
  <dc:description/>
  <cp:keywords/>
  <cp:category/>
  <cp:lastModifiedBy>SafeAlly — safeally.net</cp:lastModifiedBy>
  <dcterms:created xsi:type="dcterms:W3CDTF">2026-09-06T00:00:00Z</dcterms:created>
  <dcterms:modified xsi:type="dcterms:W3CDTF">2026-09-06T00:00:00Z</dcterms:modified>
</cp:coreProperties>
</file>