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ción" state="visible" r:id="rId4"/>
    <sheet sheetId="2" name="Escalas" state="visible" r:id="rId5"/>
  </sheets>
  <definedNames>
    <definedName name="Scale_nd">Escalas!$A$10:$B$12</definedName>
    <definedName name="Scale_ne">Escalas!$A$17:$B$20</definedName>
    <definedName name="Scale_nc">Escalas!$A$25:$B$28</definedName>
    <definedName name="Bands_np">Escalas!$A$33:$D$36</definedName>
    <definedName name="Bands_nr">Escalas!$A$41:$D$44</definedName>
    <definedName name="_xlnm.Print_Titles" localSheetId="0">'Evaluación'!$5:$5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5" authorId="0">
      <text>
        <r>
          <t>La agrupación que estructura su evaluación: un puesto, una zona, un equipo. Mantenga la misma denominación año tras año o perderá la comparación.</t>
        </r>
      </text>
    </comment>
    <comment ref="C5" authorId="0">
      <text>
        <r>
          <t>La consecuencia más probable si el daño ocurre, no la peor imaginable — de lo contrario todo acaba en el nivel máximo y la evaluación deja de ordenar nada.</t>
        </r>
      </text>
    </comment>
    <comment ref="D5" authorId="0">
      <text>
        <r>
          <t>La magnitud del vínculo entre los factores de riesgo presentes y el accidente posible. Al nivel «aceptable» no se le asigna valor: si no hay deficiencia, no hay nada que evaluar por esta vía.</t>
        </r>
      </text>
    </comment>
    <comment ref="F5" authorId="0">
      <text>
        <r>
          <t>Frecuencia con la que se da la exposición al riesgo, estimada por los tiempos de permanencia en la zona o en la operación.</t>
        </r>
      </text>
    </comment>
    <comment ref="H5" authorId="0">
      <text>
        <r>
          <t>Consecuencia normalmente esperada. La escala de consecuencias es muy superior a la de probabilidad: es intencionado, porque el daño pesa más que la frecuencia.</t>
        </r>
      </text>
    </comment>
    <comment ref="J5" authorId="0">
      <text>
        <r>
          <t>Nivel de probabilidad (NP)</t>
        </r>
      </text>
    </comment>
    <comment ref="L5" authorId="0">
      <text>
        <r>
          <t>Nivel de riesgo (NR) y nivel de intervención</t>
        </r>
      </text>
    </comment>
    <comment ref="N5" authorId="0">
      <text>
        <r>
          <t>Lo que el nivel exige. Es la columna que cuenta: una evaluación refinada sin plan de acción no vale nada, y una tosca que dispara las medidas correctas vale mucho.</t>
        </r>
      </text>
    </comment>
  </commentList>
</comments>
</file>

<file path=xl/sharedStrings.xml><?xml version="1.0" encoding="utf-8"?>
<sst xmlns="http://schemas.openxmlformats.org/spreadsheetml/2006/main" count="101" uniqueCount="77">
  <si>
    <t>Plantilla de evaluación de riesgos por puesto — NTP 330</t>
  </si>
  <si>
    <t>Una fila por situación peligrosa, agrupadas por puesto. Elija los niveles en las listas: el ND × NE da el nivel de probabilidad, el NP × NC da el nivel de riesgo, y el nivel de intervención se deduce. Las columnas de la derecha son las que sostienen la evaluación.</t>
  </si>
  <si>
    <t>Método : NTP 330 — sistema simplificado de evaluación de riesgos de accidente — Método publicado</t>
  </si>
  <si>
    <t>Rellene las celdas blancas. Las grises contienen fórmulas y están bloqueadas — puede desbloquearlas, pero perderá el cálculo.</t>
  </si>
  <si>
    <t>Puesto o área</t>
  </si>
  <si>
    <t>Situación peligrosa</t>
  </si>
  <si>
    <t>Daño esperado</t>
  </si>
  <si>
    <t>Nivel de deficiencia (ND)</t>
  </si>
  <si>
    <t>Valor</t>
  </si>
  <si>
    <t>Nivel de exposición (NE)</t>
  </si>
  <si>
    <t>Nivel de consecuencias (NC)</t>
  </si>
  <si>
    <t>ND × NE</t>
  </si>
  <si>
    <t>Nivel de probabilidad (NP)</t>
  </si>
  <si>
    <t>NP × NC</t>
  </si>
  <si>
    <t>Nivel de riesgo (NR) y nivel de intervención</t>
  </si>
  <si>
    <t>Qué exige</t>
  </si>
  <si>
    <t>Medidas ya implantadas</t>
  </si>
  <si>
    <t>Medida decidida</t>
  </si>
  <si>
    <t>Quién la asume</t>
  </si>
  <si>
    <t>Para cuándo</t>
  </si>
  <si>
    <t>Hecho el</t>
  </si>
  <si>
    <t>Este archivo es un soporte de trabajo, no la evaluación de riesgos. La NTP 330 es un método publicado por el INSST, no una obligación legal: el RD 39/1997 no impone ninguno. Lo que se examina no es la cifra sino la coherencia del método y que el resultado se traduzca en medidas fechadas y seguidas.</t>
  </si>
  <si>
    <t>Contenido revisado el 2026-09-06</t>
  </si>
  <si>
    <t>La herramienta en línea — https://safeally.net/es-es/herramientas/evaluacion-de-riesgos-ntp-330/</t>
  </si>
  <si>
    <t>SafeAlly — safeally.net · gratuito, sin cuenta, sin macros</t>
  </si>
  <si>
    <t>Método : NTP 330 — sistema simplificado de evaluación de riesgos de accidente — Método publicado (INSST)</t>
  </si>
  <si>
    <t>A diferencia de sus vecinos, España sí tiene un método publicado: la NTP 330 del INSST. No es obligatorio —la LPRL exige evaluar, no impone procedimiento— pero está escrito, con escalas numéricas fijas, y es el que la Inspección reconoce sin discusión. Tiene además una particularidad: el primer factor no es la gravedad, sino la deficiencia de las medidas ya existentes.</t>
  </si>
  <si>
    <t>Reproducidas para que una valoración pueda comprobarla alguien que no estuvo presente. Una valoración cuyas escalas no están escritas no se defiende.</t>
  </si>
  <si>
    <t>La magnitud del vínculo entre los factores de riesgo presentes y el accidente posible. Al nivel «aceptable» no se le asigna valor: si no hay deficiencia, no hay nada que evaluar por esta vía.</t>
  </si>
  <si>
    <t>Nivel</t>
  </si>
  <si>
    <t>Qué significa</t>
  </si>
  <si>
    <t>Muy deficiente (MD)</t>
  </si>
  <si>
    <t>Se han detectado factores de riesgo significativos; las medidas preventivas existentes son ineficaces.</t>
  </si>
  <si>
    <t>Deficiente (D)</t>
  </si>
  <si>
    <t>Se ha detectado algún factor de riesgo significativo; la eficacia del conjunto preventivo queda reducida.</t>
  </si>
  <si>
    <t>Mejorable (M)</t>
  </si>
  <si>
    <t>Se han detectado factores de riesgo de menor importancia; la eficacia no se ve reducida de forma apreciable.</t>
  </si>
  <si>
    <t>Frecuencia con la que se da la exposición al riesgo, estimada por los tiempos de permanencia en la zona o en la operación.</t>
  </si>
  <si>
    <t>Continuada (EC)</t>
  </si>
  <si>
    <t>Varias veces en la jornada laboral, con tiempo prolongado.</t>
  </si>
  <si>
    <t>Frecuente (EF)</t>
  </si>
  <si>
    <t>Varias veces en la jornada, aunque con tiempos cortos.</t>
  </si>
  <si>
    <t>Ocasional (EO)</t>
  </si>
  <si>
    <t>Alguna vez en la jornada, con periodo corto de tiempo.</t>
  </si>
  <si>
    <t>Esporádica (EE)</t>
  </si>
  <si>
    <t>Irregularmente.</t>
  </si>
  <si>
    <t>Consecuencia normalmente esperada. La escala de consecuencias es muy superior a la de probabilidad: es intencionado, porque el daño pesa más que la frecuencia.</t>
  </si>
  <si>
    <t>Mortal o catastrófico (M)</t>
  </si>
  <si>
    <t>Uno o más muertos. Destrucción total del sistema, difícil de renovar.</t>
  </si>
  <si>
    <t>Muy grave (MG)</t>
  </si>
  <si>
    <t>Lesiones graves que pueden ser irreparables. Destrucción parcial del sistema.</t>
  </si>
  <si>
    <t>Grave (G)</t>
  </si>
  <si>
    <t>Lesiones con incapacidad laboral transitoria. Se requiere paro de proceso para efectuar la reparación.</t>
  </si>
  <si>
    <t>Leve (L)</t>
  </si>
  <si>
    <t>Pequeñas lesiones que no requieren hospitalización. Reparable sin necesidad de paro del proceso.</t>
  </si>
  <si>
    <t>Nivel de probabilidad (NP) = ND × NE</t>
  </si>
  <si>
    <t>Desde</t>
  </si>
  <si>
    <t>Hasta</t>
  </si>
  <si>
    <t>Baja (B)</t>
  </si>
  <si>
    <t>Situación mejorable con exposición ocasional o esporádica. No es esperable que se materialice el riesgo, aunque puede ser concebible.</t>
  </si>
  <si>
    <t>Media (M)</t>
  </si>
  <si>
    <t>Situación deficiente con exposición esporádica, o mejorable con exposición continuada o frecuente. Es posible que suceda el daño alguna vez.</t>
  </si>
  <si>
    <t>Alta (A)</t>
  </si>
  <si>
    <t>Situación deficiente con exposición frecuente u ocasional, o muy deficiente con exposición ocasional o esporádica. Es posible que suceda el daño alguna vez.</t>
  </si>
  <si>
    <t>Muy alta (MA)</t>
  </si>
  <si>
    <t>Situación deficiente con exposición continuada, o muy deficiente con exposición frecuente. La materialización del riesgo ocurre con frecuencia.</t>
  </si>
  <si>
    <t>Nivel de riesgo (NR) y nivel de intervención = NP × NC</t>
  </si>
  <si>
    <t>IV</t>
  </si>
  <si>
    <t>No intervenir, salvo que un análisis más preciso lo justifique.</t>
  </si>
  <si>
    <t>III</t>
  </si>
  <si>
    <t>Mejorar si es posible. Sería conveniente justificar la intervención y su rentabilidad.</t>
  </si>
  <si>
    <t>II</t>
  </si>
  <si>
    <t>Corregir y adoptar medidas de control.</t>
  </si>
  <si>
    <t>I</t>
  </si>
  <si>
    <t>Situación crítica. Corrección urgente.</t>
  </si>
  <si>
    <t>Lo que este archivo no es</t>
  </si>
  <si>
    <t>La NTP 330 es una nota técnica del INSST: un método publicado y ampliamente aceptado, no una norma de obligado cumplimiento. Sus indicadores tienen valor orientativo, y la propia nota admite otras estimaciones cuando se dispone de criterios más precisos. Lo que sí es exigible es evaluar y actuar; el método es el vehículo.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</si>
</sst>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21D28"/>
      <sz val="11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05674"/>
      <sz val="12"/>
      <name val="Calibri"/>
    </font>
    <font>
      <b/>
      <color rgb="FF021D28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4259"/>
      </patternFill>
    </fill>
    <fill>
      <patternFill patternType="solid">
        <fgColor rgb="FFFFFFFF"/>
      </patternFill>
    </fill>
    <fill>
      <patternFill patternType="solid">
        <fgColor rgb="FFF0F8F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21D28"/>
      </bottom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bottom" wrapText="1"/>
    </xf>
    <xf numFmtId="0" fontId="5" fillId="3" borderId="2" xfId="0" applyFont="1" applyFill="1" applyBorder="1" applyAlignment="1" applyProtection="1">
      <alignment vertical="top" wrapText="1"/>
      <protection locked="0"/>
    </xf>
    <xf numFmtId="1" fontId="6" fillId="4" borderId="3" xfId="0" applyNumberFormat="1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 applyProtection="1">
      <alignment vertical="top" wrapText="1"/>
      <protection locked="0"/>
    </xf>
    <xf numFmtId="0" fontId="7" fillId="0" borderId="0" xfId="0" applyFont="1" applyAlignment="1">
      <alignment vertical="top" wrapText="1"/>
    </xf>
    <xf numFmtId="0" fontId="8" fillId="4" borderId="4" xfId="0" applyFont="1" applyFill="1" applyBorder="1" applyAlignment="1">
      <alignment vertical="center"/>
    </xf>
    <xf numFmtId="0" fontId="9" fillId="0" borderId="0" xfId="0" applyFont="1" applyAlignment="1">
      <alignment vertical="top" wrapText="1"/>
    </xf>
    <xf numFmtId="1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4">
    <dxf>
      <font>
        <b/>
        <color rgb="FF115096"/>
      </font>
      <fill>
        <patternFill patternType="solid">
          <bgColor rgb="FFE0EEFF"/>
        </patternFill>
      </fill>
    </dxf>
    <dxf>
      <font>
        <b/>
        <color rgb="FF92500B"/>
      </font>
      <fill>
        <patternFill patternType="solid">
          <bgColor rgb="FFFFEED3"/>
        </patternFill>
      </fill>
    </dxf>
    <dxf>
      <font>
        <b/>
        <color rgb="FF196034"/>
      </font>
      <fill>
        <patternFill patternType="solid">
          <bgColor rgb="FFD8F6DE"/>
        </patternFill>
      </fill>
    </dxf>
    <dxf>
      <font>
        <b/>
        <color rgb="FF922022"/>
      </font>
      <fill>
        <patternFill patternType="solid">
          <bgColor rgb="FFFFE6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es-es/herramientas/evaluacion-de-riesgos-ntp-330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es-es/herramientas/evaluacion-de-riesgos-ntp-3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26" customWidth="1"/>
    <col min="4" max="4" width="20" customWidth="1"/>
    <col min="5" max="5" width="8" customWidth="1"/>
    <col min="6" max="6" width="20" customWidth="1"/>
    <col min="7" max="7" width="8" customWidth="1"/>
    <col min="8" max="8" width="20" customWidth="1"/>
    <col min="9" max="9" width="8" customWidth="1"/>
    <col min="10" max="10" width="12" customWidth="1"/>
    <col min="11" max="11" width="18" customWidth="1"/>
    <col min="12" max="12" width="12" customWidth="1"/>
    <col min="13" max="13" width="18" customWidth="1"/>
    <col min="14" max="14" width="40" customWidth="1"/>
    <col min="15" max="16" width="30" customWidth="1"/>
    <col min="17" max="17" width="16" customWidth="1"/>
    <col min="18" max="19" width="13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2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9" customHeight="1" spans="1:1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46" customHeight="1" spans="1:19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8</v>
      </c>
      <c r="H5" s="4" t="s">
        <v>10</v>
      </c>
      <c r="I5" s="4" t="s">
        <v>8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</row>
    <row r="6" spans="1:19" x14ac:dyDescent="0.25">
      <c r="A6" s="5"/>
      <c r="B6" s="5"/>
      <c r="C6" s="5"/>
      <c r="D6" s="5"/>
      <c r="E6" s="6">
        <f>IF($D6="","",IFERROR(VLOOKUP($D6,Scale_nd,2,FALSE),""))</f>
      </c>
      <c r="F6" s="5"/>
      <c r="G6" s="6">
        <f>IF($F6="","",IFERROR(VLOOKUP($F6,Scale_ne,2,FALSE),""))</f>
      </c>
      <c r="H6" s="5"/>
      <c r="I6" s="6">
        <f>IF($H6="","",IFERROR(VLOOKUP($H6,Scale_nc,2,FALSE),""))</f>
      </c>
      <c r="J6" s="6">
        <f>IF(COUNT($E6,$G6)&lt;2,"",$E6*$G6)</f>
      </c>
      <c r="K6" s="7">
        <f>IF(N($J6)=0,"",IFERROR(VLOOKUP($J6,Bands_np,3,TRUE),""))</f>
      </c>
      <c r="L6" s="6">
        <f>IF(COUNT($J6,$I6)&lt;2,"",$J6*$I6)</f>
      </c>
      <c r="M6" s="7">
        <f>IF(N($L6)=0,"",IFERROR(VLOOKUP($L6,Bands_nr,3,TRUE),""))</f>
      </c>
      <c r="N6" s="7">
        <f>IF(N($L6)=0,"",IFERROR(VLOOKUP($L6,Bands_nr,4,TRUE),""))</f>
      </c>
      <c r="O6" s="5"/>
      <c r="P6" s="5"/>
      <c r="Q6" s="5"/>
      <c r="R6" s="8"/>
      <c r="S6" s="8"/>
    </row>
    <row r="7" spans="1:19" x14ac:dyDescent="0.25">
      <c r="A7" s="5"/>
      <c r="B7" s="5"/>
      <c r="C7" s="5"/>
      <c r="D7" s="5"/>
      <c r="E7" s="6">
        <f>IF($D7="","",IFERROR(VLOOKUP($D7,Scale_nd,2,FALSE),""))</f>
      </c>
      <c r="F7" s="5"/>
      <c r="G7" s="6">
        <f>IF($F7="","",IFERROR(VLOOKUP($F7,Scale_ne,2,FALSE),""))</f>
      </c>
      <c r="H7" s="5"/>
      <c r="I7" s="6">
        <f>IF($H7="","",IFERROR(VLOOKUP($H7,Scale_nc,2,FALSE),""))</f>
      </c>
      <c r="J7" s="6">
        <f>IF(COUNT($E7,$G7)&lt;2,"",$E7*$G7)</f>
      </c>
      <c r="K7" s="7">
        <f>IF(N($J7)=0,"",IFERROR(VLOOKUP($J7,Bands_np,3,TRUE),""))</f>
      </c>
      <c r="L7" s="6">
        <f>IF(COUNT($J7,$I7)&lt;2,"",$J7*$I7)</f>
      </c>
      <c r="M7" s="7">
        <f>IF(N($L7)=0,"",IFERROR(VLOOKUP($L7,Bands_nr,3,TRUE),""))</f>
      </c>
      <c r="N7" s="7">
        <f>IF(N($L7)=0,"",IFERROR(VLOOKUP($L7,Bands_nr,4,TRUE),""))</f>
      </c>
      <c r="O7" s="5"/>
      <c r="P7" s="5"/>
      <c r="Q7" s="5"/>
      <c r="R7" s="8"/>
      <c r="S7" s="8"/>
    </row>
    <row r="8" spans="1:19" x14ac:dyDescent="0.25">
      <c r="A8" s="5"/>
      <c r="B8" s="5"/>
      <c r="C8" s="5"/>
      <c r="D8" s="5"/>
      <c r="E8" s="6">
        <f>IF($D8="","",IFERROR(VLOOKUP($D8,Scale_nd,2,FALSE),""))</f>
      </c>
      <c r="F8" s="5"/>
      <c r="G8" s="6">
        <f>IF($F8="","",IFERROR(VLOOKUP($F8,Scale_ne,2,FALSE),""))</f>
      </c>
      <c r="H8" s="5"/>
      <c r="I8" s="6">
        <f>IF($H8="","",IFERROR(VLOOKUP($H8,Scale_nc,2,FALSE),""))</f>
      </c>
      <c r="J8" s="6">
        <f>IF(COUNT($E8,$G8)&lt;2,"",$E8*$G8)</f>
      </c>
      <c r="K8" s="7">
        <f>IF(N($J8)=0,"",IFERROR(VLOOKUP($J8,Bands_np,3,TRUE),""))</f>
      </c>
      <c r="L8" s="6">
        <f>IF(COUNT($J8,$I8)&lt;2,"",$J8*$I8)</f>
      </c>
      <c r="M8" s="7">
        <f>IF(N($L8)=0,"",IFERROR(VLOOKUP($L8,Bands_nr,3,TRUE),""))</f>
      </c>
      <c r="N8" s="7">
        <f>IF(N($L8)=0,"",IFERROR(VLOOKUP($L8,Bands_nr,4,TRUE),""))</f>
      </c>
      <c r="O8" s="5"/>
      <c r="P8" s="5"/>
      <c r="Q8" s="5"/>
      <c r="R8" s="8"/>
      <c r="S8" s="8"/>
    </row>
    <row r="9" spans="1:19" x14ac:dyDescent="0.25">
      <c r="A9" s="5"/>
      <c r="B9" s="5"/>
      <c r="C9" s="5"/>
      <c r="D9" s="5"/>
      <c r="E9" s="6">
        <f>IF($D9="","",IFERROR(VLOOKUP($D9,Scale_nd,2,FALSE),""))</f>
      </c>
      <c r="F9" s="5"/>
      <c r="G9" s="6">
        <f>IF($F9="","",IFERROR(VLOOKUP($F9,Scale_ne,2,FALSE),""))</f>
      </c>
      <c r="H9" s="5"/>
      <c r="I9" s="6">
        <f>IF($H9="","",IFERROR(VLOOKUP($H9,Scale_nc,2,FALSE),""))</f>
      </c>
      <c r="J9" s="6">
        <f>IF(COUNT($E9,$G9)&lt;2,"",$E9*$G9)</f>
      </c>
      <c r="K9" s="7">
        <f>IF(N($J9)=0,"",IFERROR(VLOOKUP($J9,Bands_np,3,TRUE),""))</f>
      </c>
      <c r="L9" s="6">
        <f>IF(COUNT($J9,$I9)&lt;2,"",$J9*$I9)</f>
      </c>
      <c r="M9" s="7">
        <f>IF(N($L9)=0,"",IFERROR(VLOOKUP($L9,Bands_nr,3,TRUE),""))</f>
      </c>
      <c r="N9" s="7">
        <f>IF(N($L9)=0,"",IFERROR(VLOOKUP($L9,Bands_nr,4,TRUE),""))</f>
      </c>
      <c r="O9" s="5"/>
      <c r="P9" s="5"/>
      <c r="Q9" s="5"/>
      <c r="R9" s="8"/>
      <c r="S9" s="8"/>
    </row>
    <row r="10" spans="1:19" x14ac:dyDescent="0.25">
      <c r="A10" s="5"/>
      <c r="B10" s="5"/>
      <c r="C10" s="5"/>
      <c r="D10" s="5"/>
      <c r="E10" s="6">
        <f>IF($D10="","",IFERROR(VLOOKUP($D10,Scale_nd,2,FALSE),""))</f>
      </c>
      <c r="F10" s="5"/>
      <c r="G10" s="6">
        <f>IF($F10="","",IFERROR(VLOOKUP($F10,Scale_ne,2,FALSE),""))</f>
      </c>
      <c r="H10" s="5"/>
      <c r="I10" s="6">
        <f>IF($H10="","",IFERROR(VLOOKUP($H10,Scale_nc,2,FALSE),""))</f>
      </c>
      <c r="J10" s="6">
        <f>IF(COUNT($E10,$G10)&lt;2,"",$E10*$G10)</f>
      </c>
      <c r="K10" s="7">
        <f>IF(N($J10)=0,"",IFERROR(VLOOKUP($J10,Bands_np,3,TRUE),""))</f>
      </c>
      <c r="L10" s="6">
        <f>IF(COUNT($J10,$I10)&lt;2,"",$J10*$I10)</f>
      </c>
      <c r="M10" s="7">
        <f>IF(N($L10)=0,"",IFERROR(VLOOKUP($L10,Bands_nr,3,TRUE),""))</f>
      </c>
      <c r="N10" s="7">
        <f>IF(N($L10)=0,"",IFERROR(VLOOKUP($L10,Bands_nr,4,TRUE),""))</f>
      </c>
      <c r="O10" s="5"/>
      <c r="P10" s="5"/>
      <c r="Q10" s="5"/>
      <c r="R10" s="8"/>
      <c r="S10" s="8"/>
    </row>
    <row r="11" spans="1:19" x14ac:dyDescent="0.25">
      <c r="A11" s="5"/>
      <c r="B11" s="5"/>
      <c r="C11" s="5"/>
      <c r="D11" s="5"/>
      <c r="E11" s="6">
        <f>IF($D11="","",IFERROR(VLOOKUP($D11,Scale_nd,2,FALSE),""))</f>
      </c>
      <c r="F11" s="5"/>
      <c r="G11" s="6">
        <f>IF($F11="","",IFERROR(VLOOKUP($F11,Scale_ne,2,FALSE),""))</f>
      </c>
      <c r="H11" s="5"/>
      <c r="I11" s="6">
        <f>IF($H11="","",IFERROR(VLOOKUP($H11,Scale_nc,2,FALSE),""))</f>
      </c>
      <c r="J11" s="6">
        <f>IF(COUNT($E11,$G11)&lt;2,"",$E11*$G11)</f>
      </c>
      <c r="K11" s="7">
        <f>IF(N($J11)=0,"",IFERROR(VLOOKUP($J11,Bands_np,3,TRUE),""))</f>
      </c>
      <c r="L11" s="6">
        <f>IF(COUNT($J11,$I11)&lt;2,"",$J11*$I11)</f>
      </c>
      <c r="M11" s="7">
        <f>IF(N($L11)=0,"",IFERROR(VLOOKUP($L11,Bands_nr,3,TRUE),""))</f>
      </c>
      <c r="N11" s="7">
        <f>IF(N($L11)=0,"",IFERROR(VLOOKUP($L11,Bands_nr,4,TRUE),""))</f>
      </c>
      <c r="O11" s="5"/>
      <c r="P11" s="5"/>
      <c r="Q11" s="5"/>
      <c r="R11" s="8"/>
      <c r="S11" s="8"/>
    </row>
    <row r="12" spans="1:19" x14ac:dyDescent="0.25">
      <c r="A12" s="5"/>
      <c r="B12" s="5"/>
      <c r="C12" s="5"/>
      <c r="D12" s="5"/>
      <c r="E12" s="6">
        <f>IF($D12="","",IFERROR(VLOOKUP($D12,Scale_nd,2,FALSE),""))</f>
      </c>
      <c r="F12" s="5"/>
      <c r="G12" s="6">
        <f>IF($F12="","",IFERROR(VLOOKUP($F12,Scale_ne,2,FALSE),""))</f>
      </c>
      <c r="H12" s="5"/>
      <c r="I12" s="6">
        <f>IF($H12="","",IFERROR(VLOOKUP($H12,Scale_nc,2,FALSE),""))</f>
      </c>
      <c r="J12" s="6">
        <f>IF(COUNT($E12,$G12)&lt;2,"",$E12*$G12)</f>
      </c>
      <c r="K12" s="7">
        <f>IF(N($J12)=0,"",IFERROR(VLOOKUP($J12,Bands_np,3,TRUE),""))</f>
      </c>
      <c r="L12" s="6">
        <f>IF(COUNT($J12,$I12)&lt;2,"",$J12*$I12)</f>
      </c>
      <c r="M12" s="7">
        <f>IF(N($L12)=0,"",IFERROR(VLOOKUP($L12,Bands_nr,3,TRUE),""))</f>
      </c>
      <c r="N12" s="7">
        <f>IF(N($L12)=0,"",IFERROR(VLOOKUP($L12,Bands_nr,4,TRUE),""))</f>
      </c>
      <c r="O12" s="5"/>
      <c r="P12" s="5"/>
      <c r="Q12" s="5"/>
      <c r="R12" s="8"/>
      <c r="S12" s="8"/>
    </row>
    <row r="13" spans="1:19" x14ac:dyDescent="0.25">
      <c r="A13" s="5"/>
      <c r="B13" s="5"/>
      <c r="C13" s="5"/>
      <c r="D13" s="5"/>
      <c r="E13" s="6">
        <f>IF($D13="","",IFERROR(VLOOKUP($D13,Scale_nd,2,FALSE),""))</f>
      </c>
      <c r="F13" s="5"/>
      <c r="G13" s="6">
        <f>IF($F13="","",IFERROR(VLOOKUP($F13,Scale_ne,2,FALSE),""))</f>
      </c>
      <c r="H13" s="5"/>
      <c r="I13" s="6">
        <f>IF($H13="","",IFERROR(VLOOKUP($H13,Scale_nc,2,FALSE),""))</f>
      </c>
      <c r="J13" s="6">
        <f>IF(COUNT($E13,$G13)&lt;2,"",$E13*$G13)</f>
      </c>
      <c r="K13" s="7">
        <f>IF(N($J13)=0,"",IFERROR(VLOOKUP($J13,Bands_np,3,TRUE),""))</f>
      </c>
      <c r="L13" s="6">
        <f>IF(COUNT($J13,$I13)&lt;2,"",$J13*$I13)</f>
      </c>
      <c r="M13" s="7">
        <f>IF(N($L13)=0,"",IFERROR(VLOOKUP($L13,Bands_nr,3,TRUE),""))</f>
      </c>
      <c r="N13" s="7">
        <f>IF(N($L13)=0,"",IFERROR(VLOOKUP($L13,Bands_nr,4,TRUE),""))</f>
      </c>
      <c r="O13" s="5"/>
      <c r="P13" s="5"/>
      <c r="Q13" s="5"/>
      <c r="R13" s="8"/>
      <c r="S13" s="8"/>
    </row>
    <row r="14" spans="1:19" x14ac:dyDescent="0.25">
      <c r="A14" s="5"/>
      <c r="B14" s="5"/>
      <c r="C14" s="5"/>
      <c r="D14" s="5"/>
      <c r="E14" s="6">
        <f>IF($D14="","",IFERROR(VLOOKUP($D14,Scale_nd,2,FALSE),""))</f>
      </c>
      <c r="F14" s="5"/>
      <c r="G14" s="6">
        <f>IF($F14="","",IFERROR(VLOOKUP($F14,Scale_ne,2,FALSE),""))</f>
      </c>
      <c r="H14" s="5"/>
      <c r="I14" s="6">
        <f>IF($H14="","",IFERROR(VLOOKUP($H14,Scale_nc,2,FALSE),""))</f>
      </c>
      <c r="J14" s="6">
        <f>IF(COUNT($E14,$G14)&lt;2,"",$E14*$G14)</f>
      </c>
      <c r="K14" s="7">
        <f>IF(N($J14)=0,"",IFERROR(VLOOKUP($J14,Bands_np,3,TRUE),""))</f>
      </c>
      <c r="L14" s="6">
        <f>IF(COUNT($J14,$I14)&lt;2,"",$J14*$I14)</f>
      </c>
      <c r="M14" s="7">
        <f>IF(N($L14)=0,"",IFERROR(VLOOKUP($L14,Bands_nr,3,TRUE),""))</f>
      </c>
      <c r="N14" s="7">
        <f>IF(N($L14)=0,"",IFERROR(VLOOKUP($L14,Bands_nr,4,TRUE),""))</f>
      </c>
      <c r="O14" s="5"/>
      <c r="P14" s="5"/>
      <c r="Q14" s="5"/>
      <c r="R14" s="8"/>
      <c r="S14" s="8"/>
    </row>
    <row r="15" spans="1:19" x14ac:dyDescent="0.25">
      <c r="A15" s="5"/>
      <c r="B15" s="5"/>
      <c r="C15" s="5"/>
      <c r="D15" s="5"/>
      <c r="E15" s="6">
        <f>IF($D15="","",IFERROR(VLOOKUP($D15,Scale_nd,2,FALSE),""))</f>
      </c>
      <c r="F15" s="5"/>
      <c r="G15" s="6">
        <f>IF($F15="","",IFERROR(VLOOKUP($F15,Scale_ne,2,FALSE),""))</f>
      </c>
      <c r="H15" s="5"/>
      <c r="I15" s="6">
        <f>IF($H15="","",IFERROR(VLOOKUP($H15,Scale_nc,2,FALSE),""))</f>
      </c>
      <c r="J15" s="6">
        <f>IF(COUNT($E15,$G15)&lt;2,"",$E15*$G15)</f>
      </c>
      <c r="K15" s="7">
        <f>IF(N($J15)=0,"",IFERROR(VLOOKUP($J15,Bands_np,3,TRUE),""))</f>
      </c>
      <c r="L15" s="6">
        <f>IF(COUNT($J15,$I15)&lt;2,"",$J15*$I15)</f>
      </c>
      <c r="M15" s="7">
        <f>IF(N($L15)=0,"",IFERROR(VLOOKUP($L15,Bands_nr,3,TRUE),""))</f>
      </c>
      <c r="N15" s="7">
        <f>IF(N($L15)=0,"",IFERROR(VLOOKUP($L15,Bands_nr,4,TRUE),""))</f>
      </c>
      <c r="O15" s="5"/>
      <c r="P15" s="5"/>
      <c r="Q15" s="5"/>
      <c r="R15" s="8"/>
      <c r="S15" s="8"/>
    </row>
    <row r="16" spans="1:19" x14ac:dyDescent="0.25">
      <c r="A16" s="5"/>
      <c r="B16" s="5"/>
      <c r="C16" s="5"/>
      <c r="D16" s="5"/>
      <c r="E16" s="6">
        <f>IF($D16="","",IFERROR(VLOOKUP($D16,Scale_nd,2,FALSE),""))</f>
      </c>
      <c r="F16" s="5"/>
      <c r="G16" s="6">
        <f>IF($F16="","",IFERROR(VLOOKUP($F16,Scale_ne,2,FALSE),""))</f>
      </c>
      <c r="H16" s="5"/>
      <c r="I16" s="6">
        <f>IF($H16="","",IFERROR(VLOOKUP($H16,Scale_nc,2,FALSE),""))</f>
      </c>
      <c r="J16" s="6">
        <f>IF(COUNT($E16,$G16)&lt;2,"",$E16*$G16)</f>
      </c>
      <c r="K16" s="7">
        <f>IF(N($J16)=0,"",IFERROR(VLOOKUP($J16,Bands_np,3,TRUE),""))</f>
      </c>
      <c r="L16" s="6">
        <f>IF(COUNT($J16,$I16)&lt;2,"",$J16*$I16)</f>
      </c>
      <c r="M16" s="7">
        <f>IF(N($L16)=0,"",IFERROR(VLOOKUP($L16,Bands_nr,3,TRUE),""))</f>
      </c>
      <c r="N16" s="7">
        <f>IF(N($L16)=0,"",IFERROR(VLOOKUP($L16,Bands_nr,4,TRUE),""))</f>
      </c>
      <c r="O16" s="5"/>
      <c r="P16" s="5"/>
      <c r="Q16" s="5"/>
      <c r="R16" s="8"/>
      <c r="S16" s="8"/>
    </row>
    <row r="17" spans="1:19" x14ac:dyDescent="0.25">
      <c r="A17" s="5"/>
      <c r="B17" s="5"/>
      <c r="C17" s="5"/>
      <c r="D17" s="5"/>
      <c r="E17" s="6">
        <f>IF($D17="","",IFERROR(VLOOKUP($D17,Scale_nd,2,FALSE),""))</f>
      </c>
      <c r="F17" s="5"/>
      <c r="G17" s="6">
        <f>IF($F17="","",IFERROR(VLOOKUP($F17,Scale_ne,2,FALSE),""))</f>
      </c>
      <c r="H17" s="5"/>
      <c r="I17" s="6">
        <f>IF($H17="","",IFERROR(VLOOKUP($H17,Scale_nc,2,FALSE),""))</f>
      </c>
      <c r="J17" s="6">
        <f>IF(COUNT($E17,$G17)&lt;2,"",$E17*$G17)</f>
      </c>
      <c r="K17" s="7">
        <f>IF(N($J17)=0,"",IFERROR(VLOOKUP($J17,Bands_np,3,TRUE),""))</f>
      </c>
      <c r="L17" s="6">
        <f>IF(COUNT($J17,$I17)&lt;2,"",$J17*$I17)</f>
      </c>
      <c r="M17" s="7">
        <f>IF(N($L17)=0,"",IFERROR(VLOOKUP($L17,Bands_nr,3,TRUE),""))</f>
      </c>
      <c r="N17" s="7">
        <f>IF(N($L17)=0,"",IFERROR(VLOOKUP($L17,Bands_nr,4,TRUE),""))</f>
      </c>
      <c r="O17" s="5"/>
      <c r="P17" s="5"/>
      <c r="Q17" s="5"/>
      <c r="R17" s="8"/>
      <c r="S17" s="8"/>
    </row>
    <row r="18" spans="1:19" x14ac:dyDescent="0.25">
      <c r="A18" s="5"/>
      <c r="B18" s="5"/>
      <c r="C18" s="5"/>
      <c r="D18" s="5"/>
      <c r="E18" s="6">
        <f>IF($D18="","",IFERROR(VLOOKUP($D18,Scale_nd,2,FALSE),""))</f>
      </c>
      <c r="F18" s="5"/>
      <c r="G18" s="6">
        <f>IF($F18="","",IFERROR(VLOOKUP($F18,Scale_ne,2,FALSE),""))</f>
      </c>
      <c r="H18" s="5"/>
      <c r="I18" s="6">
        <f>IF($H18="","",IFERROR(VLOOKUP($H18,Scale_nc,2,FALSE),""))</f>
      </c>
      <c r="J18" s="6">
        <f>IF(COUNT($E18,$G18)&lt;2,"",$E18*$G18)</f>
      </c>
      <c r="K18" s="7">
        <f>IF(N($J18)=0,"",IFERROR(VLOOKUP($J18,Bands_np,3,TRUE),""))</f>
      </c>
      <c r="L18" s="6">
        <f>IF(COUNT($J18,$I18)&lt;2,"",$J18*$I18)</f>
      </c>
      <c r="M18" s="7">
        <f>IF(N($L18)=0,"",IFERROR(VLOOKUP($L18,Bands_nr,3,TRUE),""))</f>
      </c>
      <c r="N18" s="7">
        <f>IF(N($L18)=0,"",IFERROR(VLOOKUP($L18,Bands_nr,4,TRUE),""))</f>
      </c>
      <c r="O18" s="5"/>
      <c r="P18" s="5"/>
      <c r="Q18" s="5"/>
      <c r="R18" s="8"/>
      <c r="S18" s="8"/>
    </row>
    <row r="19" spans="1:19" x14ac:dyDescent="0.25">
      <c r="A19" s="5"/>
      <c r="B19" s="5"/>
      <c r="C19" s="5"/>
      <c r="D19" s="5"/>
      <c r="E19" s="6">
        <f>IF($D19="","",IFERROR(VLOOKUP($D19,Scale_nd,2,FALSE),""))</f>
      </c>
      <c r="F19" s="5"/>
      <c r="G19" s="6">
        <f>IF($F19="","",IFERROR(VLOOKUP($F19,Scale_ne,2,FALSE),""))</f>
      </c>
      <c r="H19" s="5"/>
      <c r="I19" s="6">
        <f>IF($H19="","",IFERROR(VLOOKUP($H19,Scale_nc,2,FALSE),""))</f>
      </c>
      <c r="J19" s="6">
        <f>IF(COUNT($E19,$G19)&lt;2,"",$E19*$G19)</f>
      </c>
      <c r="K19" s="7">
        <f>IF(N($J19)=0,"",IFERROR(VLOOKUP($J19,Bands_np,3,TRUE),""))</f>
      </c>
      <c r="L19" s="6">
        <f>IF(COUNT($J19,$I19)&lt;2,"",$J19*$I19)</f>
      </c>
      <c r="M19" s="7">
        <f>IF(N($L19)=0,"",IFERROR(VLOOKUP($L19,Bands_nr,3,TRUE),""))</f>
      </c>
      <c r="N19" s="7">
        <f>IF(N($L19)=0,"",IFERROR(VLOOKUP($L19,Bands_nr,4,TRUE),""))</f>
      </c>
      <c r="O19" s="5"/>
      <c r="P19" s="5"/>
      <c r="Q19" s="5"/>
      <c r="R19" s="8"/>
      <c r="S19" s="8"/>
    </row>
    <row r="20" spans="1:19" x14ac:dyDescent="0.25">
      <c r="A20" s="5"/>
      <c r="B20" s="5"/>
      <c r="C20" s="5"/>
      <c r="D20" s="5"/>
      <c r="E20" s="6">
        <f>IF($D20="","",IFERROR(VLOOKUP($D20,Scale_nd,2,FALSE),""))</f>
      </c>
      <c r="F20" s="5"/>
      <c r="G20" s="6">
        <f>IF($F20="","",IFERROR(VLOOKUP($F20,Scale_ne,2,FALSE),""))</f>
      </c>
      <c r="H20" s="5"/>
      <c r="I20" s="6">
        <f>IF($H20="","",IFERROR(VLOOKUP($H20,Scale_nc,2,FALSE),""))</f>
      </c>
      <c r="J20" s="6">
        <f>IF(COUNT($E20,$G20)&lt;2,"",$E20*$G20)</f>
      </c>
      <c r="K20" s="7">
        <f>IF(N($J20)=0,"",IFERROR(VLOOKUP($J20,Bands_np,3,TRUE),""))</f>
      </c>
      <c r="L20" s="6">
        <f>IF(COUNT($J20,$I20)&lt;2,"",$J20*$I20)</f>
      </c>
      <c r="M20" s="7">
        <f>IF(N($L20)=0,"",IFERROR(VLOOKUP($L20,Bands_nr,3,TRUE),""))</f>
      </c>
      <c r="N20" s="7">
        <f>IF(N($L20)=0,"",IFERROR(VLOOKUP($L20,Bands_nr,4,TRUE),""))</f>
      </c>
      <c r="O20" s="5"/>
      <c r="P20" s="5"/>
      <c r="Q20" s="5"/>
      <c r="R20" s="8"/>
      <c r="S20" s="8"/>
    </row>
    <row r="21" spans="1:19" x14ac:dyDescent="0.25">
      <c r="A21" s="5"/>
      <c r="B21" s="5"/>
      <c r="C21" s="5"/>
      <c r="D21" s="5"/>
      <c r="E21" s="6">
        <f>IF($D21="","",IFERROR(VLOOKUP($D21,Scale_nd,2,FALSE),""))</f>
      </c>
      <c r="F21" s="5"/>
      <c r="G21" s="6">
        <f>IF($F21="","",IFERROR(VLOOKUP($F21,Scale_ne,2,FALSE),""))</f>
      </c>
      <c r="H21" s="5"/>
      <c r="I21" s="6">
        <f>IF($H21="","",IFERROR(VLOOKUP($H21,Scale_nc,2,FALSE),""))</f>
      </c>
      <c r="J21" s="6">
        <f>IF(COUNT($E21,$G21)&lt;2,"",$E21*$G21)</f>
      </c>
      <c r="K21" s="7">
        <f>IF(N($J21)=0,"",IFERROR(VLOOKUP($J21,Bands_np,3,TRUE),""))</f>
      </c>
      <c r="L21" s="6">
        <f>IF(COUNT($J21,$I21)&lt;2,"",$J21*$I21)</f>
      </c>
      <c r="M21" s="7">
        <f>IF(N($L21)=0,"",IFERROR(VLOOKUP($L21,Bands_nr,3,TRUE),""))</f>
      </c>
      <c r="N21" s="7">
        <f>IF(N($L21)=0,"",IFERROR(VLOOKUP($L21,Bands_nr,4,TRUE),""))</f>
      </c>
      <c r="O21" s="5"/>
      <c r="P21" s="5"/>
      <c r="Q21" s="5"/>
      <c r="R21" s="8"/>
      <c r="S21" s="8"/>
    </row>
    <row r="22" spans="1:19" x14ac:dyDescent="0.25">
      <c r="A22" s="5"/>
      <c r="B22" s="5"/>
      <c r="C22" s="5"/>
      <c r="D22" s="5"/>
      <c r="E22" s="6">
        <f>IF($D22="","",IFERROR(VLOOKUP($D22,Scale_nd,2,FALSE),""))</f>
      </c>
      <c r="F22" s="5"/>
      <c r="G22" s="6">
        <f>IF($F22="","",IFERROR(VLOOKUP($F22,Scale_ne,2,FALSE),""))</f>
      </c>
      <c r="H22" s="5"/>
      <c r="I22" s="6">
        <f>IF($H22="","",IFERROR(VLOOKUP($H22,Scale_nc,2,FALSE),""))</f>
      </c>
      <c r="J22" s="6">
        <f>IF(COUNT($E22,$G22)&lt;2,"",$E22*$G22)</f>
      </c>
      <c r="K22" s="7">
        <f>IF(N($J22)=0,"",IFERROR(VLOOKUP($J22,Bands_np,3,TRUE),""))</f>
      </c>
      <c r="L22" s="6">
        <f>IF(COUNT($J22,$I22)&lt;2,"",$J22*$I22)</f>
      </c>
      <c r="M22" s="7">
        <f>IF(N($L22)=0,"",IFERROR(VLOOKUP($L22,Bands_nr,3,TRUE),""))</f>
      </c>
      <c r="N22" s="7">
        <f>IF(N($L22)=0,"",IFERROR(VLOOKUP($L22,Bands_nr,4,TRUE),""))</f>
      </c>
      <c r="O22" s="5"/>
      <c r="P22" s="5"/>
      <c r="Q22" s="5"/>
      <c r="R22" s="8"/>
      <c r="S22" s="8"/>
    </row>
    <row r="23" spans="1:19" x14ac:dyDescent="0.25">
      <c r="A23" s="5"/>
      <c r="B23" s="5"/>
      <c r="C23" s="5"/>
      <c r="D23" s="5"/>
      <c r="E23" s="6">
        <f>IF($D23="","",IFERROR(VLOOKUP($D23,Scale_nd,2,FALSE),""))</f>
      </c>
      <c r="F23" s="5"/>
      <c r="G23" s="6">
        <f>IF($F23="","",IFERROR(VLOOKUP($F23,Scale_ne,2,FALSE),""))</f>
      </c>
      <c r="H23" s="5"/>
      <c r="I23" s="6">
        <f>IF($H23="","",IFERROR(VLOOKUP($H23,Scale_nc,2,FALSE),""))</f>
      </c>
      <c r="J23" s="6">
        <f>IF(COUNT($E23,$G23)&lt;2,"",$E23*$G23)</f>
      </c>
      <c r="K23" s="7">
        <f>IF(N($J23)=0,"",IFERROR(VLOOKUP($J23,Bands_np,3,TRUE),""))</f>
      </c>
      <c r="L23" s="6">
        <f>IF(COUNT($J23,$I23)&lt;2,"",$J23*$I23)</f>
      </c>
      <c r="M23" s="7">
        <f>IF(N($L23)=0,"",IFERROR(VLOOKUP($L23,Bands_nr,3,TRUE),""))</f>
      </c>
      <c r="N23" s="7">
        <f>IF(N($L23)=0,"",IFERROR(VLOOKUP($L23,Bands_nr,4,TRUE),""))</f>
      </c>
      <c r="O23" s="5"/>
      <c r="P23" s="5"/>
      <c r="Q23" s="5"/>
      <c r="R23" s="8"/>
      <c r="S23" s="8"/>
    </row>
    <row r="24" spans="1:19" x14ac:dyDescent="0.25">
      <c r="A24" s="5"/>
      <c r="B24" s="5"/>
      <c r="C24" s="5"/>
      <c r="D24" s="5"/>
      <c r="E24" s="6">
        <f>IF($D24="","",IFERROR(VLOOKUP($D24,Scale_nd,2,FALSE),""))</f>
      </c>
      <c r="F24" s="5"/>
      <c r="G24" s="6">
        <f>IF($F24="","",IFERROR(VLOOKUP($F24,Scale_ne,2,FALSE),""))</f>
      </c>
      <c r="H24" s="5"/>
      <c r="I24" s="6">
        <f>IF($H24="","",IFERROR(VLOOKUP($H24,Scale_nc,2,FALSE),""))</f>
      </c>
      <c r="J24" s="6">
        <f>IF(COUNT($E24,$G24)&lt;2,"",$E24*$G24)</f>
      </c>
      <c r="K24" s="7">
        <f>IF(N($J24)=0,"",IFERROR(VLOOKUP($J24,Bands_np,3,TRUE),""))</f>
      </c>
      <c r="L24" s="6">
        <f>IF(COUNT($J24,$I24)&lt;2,"",$J24*$I24)</f>
      </c>
      <c r="M24" s="7">
        <f>IF(N($L24)=0,"",IFERROR(VLOOKUP($L24,Bands_nr,3,TRUE),""))</f>
      </c>
      <c r="N24" s="7">
        <f>IF(N($L24)=0,"",IFERROR(VLOOKUP($L24,Bands_nr,4,TRUE),""))</f>
      </c>
      <c r="O24" s="5"/>
      <c r="P24" s="5"/>
      <c r="Q24" s="5"/>
      <c r="R24" s="8"/>
      <c r="S24" s="8"/>
    </row>
    <row r="25" spans="1:19" x14ac:dyDescent="0.25">
      <c r="A25" s="5"/>
      <c r="B25" s="5"/>
      <c r="C25" s="5"/>
      <c r="D25" s="5"/>
      <c r="E25" s="6">
        <f>IF($D25="","",IFERROR(VLOOKUP($D25,Scale_nd,2,FALSE),""))</f>
      </c>
      <c r="F25" s="5"/>
      <c r="G25" s="6">
        <f>IF($F25="","",IFERROR(VLOOKUP($F25,Scale_ne,2,FALSE),""))</f>
      </c>
      <c r="H25" s="5"/>
      <c r="I25" s="6">
        <f>IF($H25="","",IFERROR(VLOOKUP($H25,Scale_nc,2,FALSE),""))</f>
      </c>
      <c r="J25" s="6">
        <f>IF(COUNT($E25,$G25)&lt;2,"",$E25*$G25)</f>
      </c>
      <c r="K25" s="7">
        <f>IF(N($J25)=0,"",IFERROR(VLOOKUP($J25,Bands_np,3,TRUE),""))</f>
      </c>
      <c r="L25" s="6">
        <f>IF(COUNT($J25,$I25)&lt;2,"",$J25*$I25)</f>
      </c>
      <c r="M25" s="7">
        <f>IF(N($L25)=0,"",IFERROR(VLOOKUP($L25,Bands_nr,3,TRUE),""))</f>
      </c>
      <c r="N25" s="7">
        <f>IF(N($L25)=0,"",IFERROR(VLOOKUP($L25,Bands_nr,4,TRUE),""))</f>
      </c>
      <c r="O25" s="5"/>
      <c r="P25" s="5"/>
      <c r="Q25" s="5"/>
      <c r="R25" s="8"/>
      <c r="S25" s="8"/>
    </row>
    <row r="26" spans="1:19" x14ac:dyDescent="0.25">
      <c r="A26" s="5"/>
      <c r="B26" s="5"/>
      <c r="C26" s="5"/>
      <c r="D26" s="5"/>
      <c r="E26" s="6">
        <f>IF($D26="","",IFERROR(VLOOKUP($D26,Scale_nd,2,FALSE),""))</f>
      </c>
      <c r="F26" s="5"/>
      <c r="G26" s="6">
        <f>IF($F26="","",IFERROR(VLOOKUP($F26,Scale_ne,2,FALSE),""))</f>
      </c>
      <c r="H26" s="5"/>
      <c r="I26" s="6">
        <f>IF($H26="","",IFERROR(VLOOKUP($H26,Scale_nc,2,FALSE),""))</f>
      </c>
      <c r="J26" s="6">
        <f>IF(COUNT($E26,$G26)&lt;2,"",$E26*$G26)</f>
      </c>
      <c r="K26" s="7">
        <f>IF(N($J26)=0,"",IFERROR(VLOOKUP($J26,Bands_np,3,TRUE),""))</f>
      </c>
      <c r="L26" s="6">
        <f>IF(COUNT($J26,$I26)&lt;2,"",$J26*$I26)</f>
      </c>
      <c r="M26" s="7">
        <f>IF(N($L26)=0,"",IFERROR(VLOOKUP($L26,Bands_nr,3,TRUE),""))</f>
      </c>
      <c r="N26" s="7">
        <f>IF(N($L26)=0,"",IFERROR(VLOOKUP($L26,Bands_nr,4,TRUE),""))</f>
      </c>
      <c r="O26" s="5"/>
      <c r="P26" s="5"/>
      <c r="Q26" s="5"/>
      <c r="R26" s="8"/>
      <c r="S26" s="8"/>
    </row>
    <row r="27" spans="1:19" x14ac:dyDescent="0.25">
      <c r="A27" s="5"/>
      <c r="B27" s="5"/>
      <c r="C27" s="5"/>
      <c r="D27" s="5"/>
      <c r="E27" s="6">
        <f>IF($D27="","",IFERROR(VLOOKUP($D27,Scale_nd,2,FALSE),""))</f>
      </c>
      <c r="F27" s="5"/>
      <c r="G27" s="6">
        <f>IF($F27="","",IFERROR(VLOOKUP($F27,Scale_ne,2,FALSE),""))</f>
      </c>
      <c r="H27" s="5"/>
      <c r="I27" s="6">
        <f>IF($H27="","",IFERROR(VLOOKUP($H27,Scale_nc,2,FALSE),""))</f>
      </c>
      <c r="J27" s="6">
        <f>IF(COUNT($E27,$G27)&lt;2,"",$E27*$G27)</f>
      </c>
      <c r="K27" s="7">
        <f>IF(N($J27)=0,"",IFERROR(VLOOKUP($J27,Bands_np,3,TRUE),""))</f>
      </c>
      <c r="L27" s="6">
        <f>IF(COUNT($J27,$I27)&lt;2,"",$J27*$I27)</f>
      </c>
      <c r="M27" s="7">
        <f>IF(N($L27)=0,"",IFERROR(VLOOKUP($L27,Bands_nr,3,TRUE),""))</f>
      </c>
      <c r="N27" s="7">
        <f>IF(N($L27)=0,"",IFERROR(VLOOKUP($L27,Bands_nr,4,TRUE),""))</f>
      </c>
      <c r="O27" s="5"/>
      <c r="P27" s="5"/>
      <c r="Q27" s="5"/>
      <c r="R27" s="8"/>
      <c r="S27" s="8"/>
    </row>
    <row r="28" spans="1:19" x14ac:dyDescent="0.25">
      <c r="A28" s="5"/>
      <c r="B28" s="5"/>
      <c r="C28" s="5"/>
      <c r="D28" s="5"/>
      <c r="E28" s="6">
        <f>IF($D28="","",IFERROR(VLOOKUP($D28,Scale_nd,2,FALSE),""))</f>
      </c>
      <c r="F28" s="5"/>
      <c r="G28" s="6">
        <f>IF($F28="","",IFERROR(VLOOKUP($F28,Scale_ne,2,FALSE),""))</f>
      </c>
      <c r="H28" s="5"/>
      <c r="I28" s="6">
        <f>IF($H28="","",IFERROR(VLOOKUP($H28,Scale_nc,2,FALSE),""))</f>
      </c>
      <c r="J28" s="6">
        <f>IF(COUNT($E28,$G28)&lt;2,"",$E28*$G28)</f>
      </c>
      <c r="K28" s="7">
        <f>IF(N($J28)=0,"",IFERROR(VLOOKUP($J28,Bands_np,3,TRUE),""))</f>
      </c>
      <c r="L28" s="6">
        <f>IF(COUNT($J28,$I28)&lt;2,"",$J28*$I28)</f>
      </c>
      <c r="M28" s="7">
        <f>IF(N($L28)=0,"",IFERROR(VLOOKUP($L28,Bands_nr,3,TRUE),""))</f>
      </c>
      <c r="N28" s="7">
        <f>IF(N($L28)=0,"",IFERROR(VLOOKUP($L28,Bands_nr,4,TRUE),""))</f>
      </c>
      <c r="O28" s="5"/>
      <c r="P28" s="5"/>
      <c r="Q28" s="5"/>
      <c r="R28" s="8"/>
      <c r="S28" s="8"/>
    </row>
    <row r="29" spans="1:19" x14ac:dyDescent="0.25">
      <c r="A29" s="5"/>
      <c r="B29" s="5"/>
      <c r="C29" s="5"/>
      <c r="D29" s="5"/>
      <c r="E29" s="6">
        <f>IF($D29="","",IFERROR(VLOOKUP($D29,Scale_nd,2,FALSE),""))</f>
      </c>
      <c r="F29" s="5"/>
      <c r="G29" s="6">
        <f>IF($F29="","",IFERROR(VLOOKUP($F29,Scale_ne,2,FALSE),""))</f>
      </c>
      <c r="H29" s="5"/>
      <c r="I29" s="6">
        <f>IF($H29="","",IFERROR(VLOOKUP($H29,Scale_nc,2,FALSE),""))</f>
      </c>
      <c r="J29" s="6">
        <f>IF(COUNT($E29,$G29)&lt;2,"",$E29*$G29)</f>
      </c>
      <c r="K29" s="7">
        <f>IF(N($J29)=0,"",IFERROR(VLOOKUP($J29,Bands_np,3,TRUE),""))</f>
      </c>
      <c r="L29" s="6">
        <f>IF(COUNT($J29,$I29)&lt;2,"",$J29*$I29)</f>
      </c>
      <c r="M29" s="7">
        <f>IF(N($L29)=0,"",IFERROR(VLOOKUP($L29,Bands_nr,3,TRUE),""))</f>
      </c>
      <c r="N29" s="7">
        <f>IF(N($L29)=0,"",IFERROR(VLOOKUP($L29,Bands_nr,4,TRUE),""))</f>
      </c>
      <c r="O29" s="5"/>
      <c r="P29" s="5"/>
      <c r="Q29" s="5"/>
      <c r="R29" s="8"/>
      <c r="S29" s="8"/>
    </row>
    <row r="30" spans="1:19" x14ac:dyDescent="0.25">
      <c r="A30" s="5"/>
      <c r="B30" s="5"/>
      <c r="C30" s="5"/>
      <c r="D30" s="5"/>
      <c r="E30" s="6">
        <f>IF($D30="","",IFERROR(VLOOKUP($D30,Scale_nd,2,FALSE),""))</f>
      </c>
      <c r="F30" s="5"/>
      <c r="G30" s="6">
        <f>IF($F30="","",IFERROR(VLOOKUP($F30,Scale_ne,2,FALSE),""))</f>
      </c>
      <c r="H30" s="5"/>
      <c r="I30" s="6">
        <f>IF($H30="","",IFERROR(VLOOKUP($H30,Scale_nc,2,FALSE),""))</f>
      </c>
      <c r="J30" s="6">
        <f>IF(COUNT($E30,$G30)&lt;2,"",$E30*$G30)</f>
      </c>
      <c r="K30" s="7">
        <f>IF(N($J30)=0,"",IFERROR(VLOOKUP($J30,Bands_np,3,TRUE),""))</f>
      </c>
      <c r="L30" s="6">
        <f>IF(COUNT($J30,$I30)&lt;2,"",$J30*$I30)</f>
      </c>
      <c r="M30" s="7">
        <f>IF(N($L30)=0,"",IFERROR(VLOOKUP($L30,Bands_nr,3,TRUE),""))</f>
      </c>
      <c r="N30" s="7">
        <f>IF(N($L30)=0,"",IFERROR(VLOOKUP($L30,Bands_nr,4,TRUE),""))</f>
      </c>
      <c r="O30" s="5"/>
      <c r="P30" s="5"/>
      <c r="Q30" s="5"/>
      <c r="R30" s="8"/>
      <c r="S30" s="8"/>
    </row>
    <row r="31" spans="1:19" x14ac:dyDescent="0.25">
      <c r="A31" s="5"/>
      <c r="B31" s="5"/>
      <c r="C31" s="5"/>
      <c r="D31" s="5"/>
      <c r="E31" s="6">
        <f>IF($D31="","",IFERROR(VLOOKUP($D31,Scale_nd,2,FALSE),""))</f>
      </c>
      <c r="F31" s="5"/>
      <c r="G31" s="6">
        <f>IF($F31="","",IFERROR(VLOOKUP($F31,Scale_ne,2,FALSE),""))</f>
      </c>
      <c r="H31" s="5"/>
      <c r="I31" s="6">
        <f>IF($H31="","",IFERROR(VLOOKUP($H31,Scale_nc,2,FALSE),""))</f>
      </c>
      <c r="J31" s="6">
        <f>IF(COUNT($E31,$G31)&lt;2,"",$E31*$G31)</f>
      </c>
      <c r="K31" s="7">
        <f>IF(N($J31)=0,"",IFERROR(VLOOKUP($J31,Bands_np,3,TRUE),""))</f>
      </c>
      <c r="L31" s="6">
        <f>IF(COUNT($J31,$I31)&lt;2,"",$J31*$I31)</f>
      </c>
      <c r="M31" s="7">
        <f>IF(N($L31)=0,"",IFERROR(VLOOKUP($L31,Bands_nr,3,TRUE),""))</f>
      </c>
      <c r="N31" s="7">
        <f>IF(N($L31)=0,"",IFERROR(VLOOKUP($L31,Bands_nr,4,TRUE),""))</f>
      </c>
      <c r="O31" s="5"/>
      <c r="P31" s="5"/>
      <c r="Q31" s="5"/>
      <c r="R31" s="8"/>
      <c r="S31" s="8"/>
    </row>
    <row r="32" spans="1:19" x14ac:dyDescent="0.25">
      <c r="A32" s="5"/>
      <c r="B32" s="5"/>
      <c r="C32" s="5"/>
      <c r="D32" s="5"/>
      <c r="E32" s="6">
        <f>IF($D32="","",IFERROR(VLOOKUP($D32,Scale_nd,2,FALSE),""))</f>
      </c>
      <c r="F32" s="5"/>
      <c r="G32" s="6">
        <f>IF($F32="","",IFERROR(VLOOKUP($F32,Scale_ne,2,FALSE),""))</f>
      </c>
      <c r="H32" s="5"/>
      <c r="I32" s="6">
        <f>IF($H32="","",IFERROR(VLOOKUP($H32,Scale_nc,2,FALSE),""))</f>
      </c>
      <c r="J32" s="6">
        <f>IF(COUNT($E32,$G32)&lt;2,"",$E32*$G32)</f>
      </c>
      <c r="K32" s="7">
        <f>IF(N($J32)=0,"",IFERROR(VLOOKUP($J32,Bands_np,3,TRUE),""))</f>
      </c>
      <c r="L32" s="6">
        <f>IF(COUNT($J32,$I32)&lt;2,"",$J32*$I32)</f>
      </c>
      <c r="M32" s="7">
        <f>IF(N($L32)=0,"",IFERROR(VLOOKUP($L32,Bands_nr,3,TRUE),""))</f>
      </c>
      <c r="N32" s="7">
        <f>IF(N($L32)=0,"",IFERROR(VLOOKUP($L32,Bands_nr,4,TRUE),""))</f>
      </c>
      <c r="O32" s="5"/>
      <c r="P32" s="5"/>
      <c r="Q32" s="5"/>
      <c r="R32" s="8"/>
      <c r="S32" s="8"/>
    </row>
    <row r="33" spans="1:19" x14ac:dyDescent="0.25">
      <c r="A33" s="5"/>
      <c r="B33" s="5"/>
      <c r="C33" s="5"/>
      <c r="D33" s="5"/>
      <c r="E33" s="6">
        <f>IF($D33="","",IFERROR(VLOOKUP($D33,Scale_nd,2,FALSE),""))</f>
      </c>
      <c r="F33" s="5"/>
      <c r="G33" s="6">
        <f>IF($F33="","",IFERROR(VLOOKUP($F33,Scale_ne,2,FALSE),""))</f>
      </c>
      <c r="H33" s="5"/>
      <c r="I33" s="6">
        <f>IF($H33="","",IFERROR(VLOOKUP($H33,Scale_nc,2,FALSE),""))</f>
      </c>
      <c r="J33" s="6">
        <f>IF(COUNT($E33,$G33)&lt;2,"",$E33*$G33)</f>
      </c>
      <c r="K33" s="7">
        <f>IF(N($J33)=0,"",IFERROR(VLOOKUP($J33,Bands_np,3,TRUE),""))</f>
      </c>
      <c r="L33" s="6">
        <f>IF(COUNT($J33,$I33)&lt;2,"",$J33*$I33)</f>
      </c>
      <c r="M33" s="7">
        <f>IF(N($L33)=0,"",IFERROR(VLOOKUP($L33,Bands_nr,3,TRUE),""))</f>
      </c>
      <c r="N33" s="7">
        <f>IF(N($L33)=0,"",IFERROR(VLOOKUP($L33,Bands_nr,4,TRUE),""))</f>
      </c>
      <c r="O33" s="5"/>
      <c r="P33" s="5"/>
      <c r="Q33" s="5"/>
      <c r="R33" s="8"/>
      <c r="S33" s="8"/>
    </row>
    <row r="34" spans="1:19" x14ac:dyDescent="0.25">
      <c r="A34" s="5"/>
      <c r="B34" s="5"/>
      <c r="C34" s="5"/>
      <c r="D34" s="5"/>
      <c r="E34" s="6">
        <f>IF($D34="","",IFERROR(VLOOKUP($D34,Scale_nd,2,FALSE),""))</f>
      </c>
      <c r="F34" s="5"/>
      <c r="G34" s="6">
        <f>IF($F34="","",IFERROR(VLOOKUP($F34,Scale_ne,2,FALSE),""))</f>
      </c>
      <c r="H34" s="5"/>
      <c r="I34" s="6">
        <f>IF($H34="","",IFERROR(VLOOKUP($H34,Scale_nc,2,FALSE),""))</f>
      </c>
      <c r="J34" s="6">
        <f>IF(COUNT($E34,$G34)&lt;2,"",$E34*$G34)</f>
      </c>
      <c r="K34" s="7">
        <f>IF(N($J34)=0,"",IFERROR(VLOOKUP($J34,Bands_np,3,TRUE),""))</f>
      </c>
      <c r="L34" s="6">
        <f>IF(COUNT($J34,$I34)&lt;2,"",$J34*$I34)</f>
      </c>
      <c r="M34" s="7">
        <f>IF(N($L34)=0,"",IFERROR(VLOOKUP($L34,Bands_nr,3,TRUE),""))</f>
      </c>
      <c r="N34" s="7">
        <f>IF(N($L34)=0,"",IFERROR(VLOOKUP($L34,Bands_nr,4,TRUE),""))</f>
      </c>
      <c r="O34" s="5"/>
      <c r="P34" s="5"/>
      <c r="Q34" s="5"/>
      <c r="R34" s="8"/>
      <c r="S34" s="8"/>
    </row>
    <row r="35" spans="1:19" x14ac:dyDescent="0.25">
      <c r="A35" s="5"/>
      <c r="B35" s="5"/>
      <c r="C35" s="5"/>
      <c r="D35" s="5"/>
      <c r="E35" s="6">
        <f>IF($D35="","",IFERROR(VLOOKUP($D35,Scale_nd,2,FALSE),""))</f>
      </c>
      <c r="F35" s="5"/>
      <c r="G35" s="6">
        <f>IF($F35="","",IFERROR(VLOOKUP($F35,Scale_ne,2,FALSE),""))</f>
      </c>
      <c r="H35" s="5"/>
      <c r="I35" s="6">
        <f>IF($H35="","",IFERROR(VLOOKUP($H35,Scale_nc,2,FALSE),""))</f>
      </c>
      <c r="J35" s="6">
        <f>IF(COUNT($E35,$G35)&lt;2,"",$E35*$G35)</f>
      </c>
      <c r="K35" s="7">
        <f>IF(N($J35)=0,"",IFERROR(VLOOKUP($J35,Bands_np,3,TRUE),""))</f>
      </c>
      <c r="L35" s="6">
        <f>IF(COUNT($J35,$I35)&lt;2,"",$J35*$I35)</f>
      </c>
      <c r="M35" s="7">
        <f>IF(N($L35)=0,"",IFERROR(VLOOKUP($L35,Bands_nr,3,TRUE),""))</f>
      </c>
      <c r="N35" s="7">
        <f>IF(N($L35)=0,"",IFERROR(VLOOKUP($L35,Bands_nr,4,TRUE),""))</f>
      </c>
      <c r="O35" s="5"/>
      <c r="P35" s="5"/>
      <c r="Q35" s="5"/>
      <c r="R35" s="8"/>
      <c r="S35" s="8"/>
    </row>
    <row r="37" ht="32" customHeight="1" spans="1:19" x14ac:dyDescent="0.25">
      <c r="A37" s="3" t="s">
        <v>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9" spans="1:19" x14ac:dyDescent="0.25">
      <c r="A39" s="3" t="s">
        <v>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5">
      <c r="A40" s="9" t="s">
        <v>23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3" t="s">
        <v>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</sheetData>
  <sheetProtection sheet="1" insertRows="0" deleteRows="0" sort="0" autoFilter="0"/>
  <autoFilter ref="A5:S5"/>
  <mergeCells count="8">
    <mergeCell ref="A1:S1"/>
    <mergeCell ref="A2:S2"/>
    <mergeCell ref="A3:S3"/>
    <mergeCell ref="A4:S4"/>
    <mergeCell ref="A37:S37"/>
    <mergeCell ref="A39:S39"/>
    <mergeCell ref="A40:S40"/>
    <mergeCell ref="A41:S41"/>
  </mergeCells>
  <conditionalFormatting sqref="M6:M35">
    <cfRule type="containsText" dxfId="0" priority="1">
      <formula>NOT(ISERROR(SEARCH("III",M6)))</formula>
    </cfRule>
    <cfRule type="containsText" dxfId="1" priority="2">
      <formula>NOT(ISERROR(SEARCH("II",M6)))</formula>
    </cfRule>
    <cfRule type="containsText" dxfId="2" priority="3">
      <formula>NOT(ISERROR(SEARCH("IV",M6)))</formula>
    </cfRule>
    <cfRule type="containsText" dxfId="3" priority="4">
      <formula>NOT(ISERROR(SEARCH("I",M6)))</formula>
    </cfRule>
  </conditionalFormatting>
  <dataValidations count="3">
    <dataValidation type="list" allowBlank="1" showErrorMessage="1" errorStyle="warning" error="Elija un valor de la lista." sqref="D6:D35">
      <formula1>'Escalas'!$A$10:$A$12</formula1>
    </dataValidation>
    <dataValidation type="list" allowBlank="1" showErrorMessage="1" errorStyle="warning" error="Elija un valor de la lista." sqref="F6:F35">
      <formula1>'Escalas'!$A$17:$A$20</formula1>
    </dataValidation>
    <dataValidation type="list" allowBlank="1" showErrorMessage="1" errorStyle="warning" error="Elija un valor de la lista." sqref="H6:H35">
      <formula1>'Escalas'!$A$25:$A$28</formula1>
    </dataValidation>
  </dataValidations>
  <hyperlinks>
    <hyperlink ref="A40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60" customWidth="1"/>
    <col min="4" max="4" width="44" customWidth="1"/>
  </cols>
  <sheetData>
    <row r="1" spans="1:4" x14ac:dyDescent="0.25">
      <c r="A1" s="1" t="s">
        <v>0</v>
      </c>
      <c r="B1" s="1"/>
      <c r="C1" s="1"/>
      <c r="D1" s="1"/>
    </row>
    <row r="2" ht="19" customHeight="1" spans="1:4" x14ac:dyDescent="0.25">
      <c r="A2" s="2" t="s">
        <v>25</v>
      </c>
      <c r="B2" s="2"/>
      <c r="C2" s="2"/>
      <c r="D2" s="2"/>
    </row>
    <row r="3" ht="45" customHeight="1" spans="1:4" x14ac:dyDescent="0.25">
      <c r="A3" s="3" t="s">
        <v>26</v>
      </c>
      <c r="B3" s="3"/>
      <c r="C3" s="3"/>
      <c r="D3" s="3"/>
    </row>
    <row r="5" ht="32" customHeight="1" spans="1:4" x14ac:dyDescent="0.25">
      <c r="A5" s="3" t="s">
        <v>27</v>
      </c>
      <c r="B5" s="3"/>
      <c r="C5" s="3"/>
      <c r="D5" s="3"/>
    </row>
    <row r="7" spans="1:4" x14ac:dyDescent="0.25">
      <c r="A7" s="10" t="s">
        <v>7</v>
      </c>
      <c r="B7" s="10"/>
      <c r="C7" s="10"/>
      <c r="D7" s="10"/>
    </row>
    <row r="8" ht="32" customHeight="1" spans="1:4" x14ac:dyDescent="0.25">
      <c r="A8" s="3" t="s">
        <v>28</v>
      </c>
      <c r="B8" s="3"/>
      <c r="C8" s="3"/>
      <c r="D8" s="3"/>
    </row>
    <row r="9" spans="1:4" x14ac:dyDescent="0.25">
      <c r="A9" s="4" t="s">
        <v>29</v>
      </c>
      <c r="B9" s="4" t="s">
        <v>8</v>
      </c>
      <c r="C9" s="4" t="s">
        <v>30</v>
      </c>
      <c r="D9" s="4"/>
    </row>
    <row r="10" ht="32" customHeight="1" spans="1:4" x14ac:dyDescent="0.25">
      <c r="A10" s="11" t="s">
        <v>31</v>
      </c>
      <c r="B10" s="12">
        <v>10</v>
      </c>
      <c r="C10" s="3" t="s">
        <v>32</v>
      </c>
      <c r="D10" s="3"/>
    </row>
    <row r="11" ht="32" customHeight="1" spans="1:4" x14ac:dyDescent="0.25">
      <c r="A11" s="11" t="s">
        <v>33</v>
      </c>
      <c r="B11" s="12">
        <v>6</v>
      </c>
      <c r="C11" s="3" t="s">
        <v>34</v>
      </c>
      <c r="D11" s="3"/>
    </row>
    <row r="12" ht="32" customHeight="1" spans="1:4" x14ac:dyDescent="0.25">
      <c r="A12" s="11" t="s">
        <v>35</v>
      </c>
      <c r="B12" s="12">
        <v>2</v>
      </c>
      <c r="C12" s="3" t="s">
        <v>36</v>
      </c>
      <c r="D12" s="3"/>
    </row>
    <row r="14" spans="1:4" x14ac:dyDescent="0.25">
      <c r="A14" s="10" t="s">
        <v>9</v>
      </c>
      <c r="B14" s="10"/>
      <c r="C14" s="10"/>
      <c r="D14" s="10"/>
    </row>
    <row r="15" ht="19" customHeight="1" spans="1:4" x14ac:dyDescent="0.25">
      <c r="A15" s="3" t="s">
        <v>37</v>
      </c>
      <c r="B15" s="3"/>
      <c r="C15" s="3"/>
      <c r="D15" s="3"/>
    </row>
    <row r="16" spans="1:4" x14ac:dyDescent="0.25">
      <c r="A16" s="4" t="s">
        <v>29</v>
      </c>
      <c r="B16" s="4" t="s">
        <v>8</v>
      </c>
      <c r="C16" s="4" t="s">
        <v>30</v>
      </c>
      <c r="D16" s="4"/>
    </row>
    <row r="17" ht="19" customHeight="1" spans="1:4" x14ac:dyDescent="0.25">
      <c r="A17" s="11" t="s">
        <v>38</v>
      </c>
      <c r="B17" s="12">
        <v>4</v>
      </c>
      <c r="C17" s="3" t="s">
        <v>39</v>
      </c>
      <c r="D17" s="3"/>
    </row>
    <row r="18" ht="19" customHeight="1" spans="1:4" x14ac:dyDescent="0.25">
      <c r="A18" s="11" t="s">
        <v>40</v>
      </c>
      <c r="B18" s="12">
        <v>3</v>
      </c>
      <c r="C18" s="3" t="s">
        <v>41</v>
      </c>
      <c r="D18" s="3"/>
    </row>
    <row r="19" ht="19" customHeight="1" spans="1:4" x14ac:dyDescent="0.25">
      <c r="A19" s="11" t="s">
        <v>42</v>
      </c>
      <c r="B19" s="12">
        <v>2</v>
      </c>
      <c r="C19" s="3" t="s">
        <v>43</v>
      </c>
      <c r="D19" s="3"/>
    </row>
    <row r="20" ht="19" customHeight="1" spans="1:4" x14ac:dyDescent="0.25">
      <c r="A20" s="11" t="s">
        <v>44</v>
      </c>
      <c r="B20" s="12">
        <v>1</v>
      </c>
      <c r="C20" s="3" t="s">
        <v>45</v>
      </c>
      <c r="D20" s="3"/>
    </row>
    <row r="22" spans="1:4" x14ac:dyDescent="0.25">
      <c r="A22" s="10" t="s">
        <v>10</v>
      </c>
      <c r="B22" s="10"/>
      <c r="C22" s="10"/>
      <c r="D22" s="10"/>
    </row>
    <row r="23" ht="32" customHeight="1" spans="1:4" x14ac:dyDescent="0.25">
      <c r="A23" s="3" t="s">
        <v>46</v>
      </c>
      <c r="B23" s="3"/>
      <c r="C23" s="3"/>
      <c r="D23" s="3"/>
    </row>
    <row r="24" spans="1:4" x14ac:dyDescent="0.25">
      <c r="A24" s="4" t="s">
        <v>29</v>
      </c>
      <c r="B24" s="4" t="s">
        <v>8</v>
      </c>
      <c r="C24" s="4" t="s">
        <v>30</v>
      </c>
      <c r="D24" s="4"/>
    </row>
    <row r="25" ht="19" customHeight="1" spans="1:4" x14ac:dyDescent="0.25">
      <c r="A25" s="11" t="s">
        <v>47</v>
      </c>
      <c r="B25" s="12">
        <v>100</v>
      </c>
      <c r="C25" s="3" t="s">
        <v>48</v>
      </c>
      <c r="D25" s="3"/>
    </row>
    <row r="26" ht="19" customHeight="1" spans="1:4" x14ac:dyDescent="0.25">
      <c r="A26" s="11" t="s">
        <v>49</v>
      </c>
      <c r="B26" s="12">
        <v>60</v>
      </c>
      <c r="C26" s="3" t="s">
        <v>50</v>
      </c>
      <c r="D26" s="3"/>
    </row>
    <row r="27" ht="32" customHeight="1" spans="1:4" x14ac:dyDescent="0.25">
      <c r="A27" s="11" t="s">
        <v>51</v>
      </c>
      <c r="B27" s="12">
        <v>25</v>
      </c>
      <c r="C27" s="3" t="s">
        <v>52</v>
      </c>
      <c r="D27" s="3"/>
    </row>
    <row r="28" ht="19" customHeight="1" spans="1:4" x14ac:dyDescent="0.25">
      <c r="A28" s="11" t="s">
        <v>53</v>
      </c>
      <c r="B28" s="12">
        <v>10</v>
      </c>
      <c r="C28" s="3" t="s">
        <v>54</v>
      </c>
      <c r="D28" s="3"/>
    </row>
    <row r="30" spans="1:4" x14ac:dyDescent="0.25">
      <c r="A30" s="10" t="s">
        <v>12</v>
      </c>
      <c r="B30" s="10"/>
      <c r="C30" s="10"/>
      <c r="D30" s="10"/>
    </row>
    <row r="31" spans="1:4" x14ac:dyDescent="0.25">
      <c r="A31" s="3" t="s">
        <v>55</v>
      </c>
      <c r="B31" s="3"/>
      <c r="C31" s="3"/>
      <c r="D31" s="3"/>
    </row>
    <row r="32" spans="1:4" x14ac:dyDescent="0.25">
      <c r="A32" s="4" t="s">
        <v>56</v>
      </c>
      <c r="B32" s="4" t="s">
        <v>57</v>
      </c>
      <c r="C32" s="4" t="s">
        <v>29</v>
      </c>
      <c r="D32" s="4" t="s">
        <v>15</v>
      </c>
    </row>
    <row r="33" ht="45" customHeight="1" spans="1:4" x14ac:dyDescent="0.25">
      <c r="A33" s="12">
        <v>2</v>
      </c>
      <c r="B33" s="12">
        <v>4</v>
      </c>
      <c r="C33" s="11" t="s">
        <v>58</v>
      </c>
      <c r="D33" s="3" t="s">
        <v>59</v>
      </c>
    </row>
    <row r="34" ht="45" customHeight="1" spans="1:4" x14ac:dyDescent="0.25">
      <c r="A34" s="12">
        <v>6</v>
      </c>
      <c r="B34" s="12">
        <v>8</v>
      </c>
      <c r="C34" s="11" t="s">
        <v>60</v>
      </c>
      <c r="D34" s="3" t="s">
        <v>61</v>
      </c>
    </row>
    <row r="35" ht="45" customHeight="1" spans="1:4" x14ac:dyDescent="0.25">
      <c r="A35" s="12">
        <v>10</v>
      </c>
      <c r="B35" s="12">
        <v>20</v>
      </c>
      <c r="C35" s="11" t="s">
        <v>62</v>
      </c>
      <c r="D35" s="3" t="s">
        <v>63</v>
      </c>
    </row>
    <row r="36" ht="45" customHeight="1" spans="1:4" x14ac:dyDescent="0.25">
      <c r="A36" s="12">
        <v>24</v>
      </c>
      <c r="B36" s="12">
        <v>40</v>
      </c>
      <c r="C36" s="11" t="s">
        <v>64</v>
      </c>
      <c r="D36" s="3" t="s">
        <v>65</v>
      </c>
    </row>
    <row r="38" spans="1:4" x14ac:dyDescent="0.25">
      <c r="A38" s="10" t="s">
        <v>14</v>
      </c>
      <c r="B38" s="10"/>
      <c r="C38" s="10"/>
      <c r="D38" s="10"/>
    </row>
    <row r="39" spans="1:4" x14ac:dyDescent="0.25">
      <c r="A39" s="3" t="s">
        <v>66</v>
      </c>
      <c r="B39" s="3"/>
      <c r="C39" s="3"/>
      <c r="D39" s="3"/>
    </row>
    <row r="40" spans="1:4" x14ac:dyDescent="0.25">
      <c r="A40" s="4" t="s">
        <v>56</v>
      </c>
      <c r="B40" s="4" t="s">
        <v>57</v>
      </c>
      <c r="C40" s="4" t="s">
        <v>29</v>
      </c>
      <c r="D40" s="4" t="s">
        <v>15</v>
      </c>
    </row>
    <row r="41" ht="32" customHeight="1" spans="1:4" x14ac:dyDescent="0.25">
      <c r="A41" s="12">
        <v>20</v>
      </c>
      <c r="B41" s="12">
        <v>20</v>
      </c>
      <c r="C41" s="11" t="s">
        <v>67</v>
      </c>
      <c r="D41" s="3" t="s">
        <v>68</v>
      </c>
    </row>
    <row r="42" ht="32" customHeight="1" spans="1:4" x14ac:dyDescent="0.25">
      <c r="A42" s="12">
        <v>40</v>
      </c>
      <c r="B42" s="12">
        <v>120</v>
      </c>
      <c r="C42" s="11" t="s">
        <v>69</v>
      </c>
      <c r="D42" s="3" t="s">
        <v>70</v>
      </c>
    </row>
    <row r="43" ht="19" customHeight="1" spans="1:4" x14ac:dyDescent="0.25">
      <c r="A43" s="12">
        <v>150</v>
      </c>
      <c r="B43" s="12">
        <v>500</v>
      </c>
      <c r="C43" s="11" t="s">
        <v>71</v>
      </c>
      <c r="D43" s="3" t="s">
        <v>72</v>
      </c>
    </row>
    <row r="44" ht="19" customHeight="1" spans="1:4" x14ac:dyDescent="0.25">
      <c r="A44" s="12">
        <v>600</v>
      </c>
      <c r="B44" s="12">
        <v>4000</v>
      </c>
      <c r="C44" s="11" t="s">
        <v>73</v>
      </c>
      <c r="D44" s="3" t="s">
        <v>74</v>
      </c>
    </row>
    <row r="46" spans="1:4" x14ac:dyDescent="0.25">
      <c r="A46" s="10" t="s">
        <v>75</v>
      </c>
      <c r="B46" s="10"/>
      <c r="C46" s="10"/>
      <c r="D46" s="10"/>
    </row>
    <row r="47" ht="45" customHeight="1" spans="1:4" x14ac:dyDescent="0.25">
      <c r="A47" s="3" t="s">
        <v>76</v>
      </c>
      <c r="B47" s="3"/>
      <c r="C47" s="3"/>
      <c r="D47" s="3"/>
    </row>
    <row r="49" spans="1:4" x14ac:dyDescent="0.25">
      <c r="A49" s="3" t="s">
        <v>22</v>
      </c>
      <c r="B49" s="3"/>
      <c r="C49" s="3"/>
      <c r="D49" s="3"/>
    </row>
    <row r="50" spans="1:4" x14ac:dyDescent="0.25">
      <c r="A50" s="9" t="s">
        <v>23</v>
      </c>
      <c r="B50" s="9"/>
      <c r="C50" s="9"/>
      <c r="D50" s="9"/>
    </row>
    <row r="51" spans="1:4" x14ac:dyDescent="0.25">
      <c r="A51" s="3" t="s">
        <v>24</v>
      </c>
      <c r="B51" s="3"/>
      <c r="C51" s="3"/>
      <c r="D51" s="3"/>
    </row>
  </sheetData>
  <mergeCells count="33">
    <mergeCell ref="A1:D1"/>
    <mergeCell ref="A2:D2"/>
    <mergeCell ref="A3:D3"/>
    <mergeCell ref="A5:D5"/>
    <mergeCell ref="A7:D7"/>
    <mergeCell ref="A8:D8"/>
    <mergeCell ref="C9:D9"/>
    <mergeCell ref="C10:D10"/>
    <mergeCell ref="C11:D11"/>
    <mergeCell ref="C12:D12"/>
    <mergeCell ref="A14:D14"/>
    <mergeCell ref="A15:D15"/>
    <mergeCell ref="C16:D16"/>
    <mergeCell ref="C17:D17"/>
    <mergeCell ref="C18:D18"/>
    <mergeCell ref="C19:D19"/>
    <mergeCell ref="C20:D20"/>
    <mergeCell ref="A22:D22"/>
    <mergeCell ref="A23:D23"/>
    <mergeCell ref="C24:D24"/>
    <mergeCell ref="C25:D25"/>
    <mergeCell ref="C26:D26"/>
    <mergeCell ref="C27:D27"/>
    <mergeCell ref="C28:D28"/>
    <mergeCell ref="A30:D30"/>
    <mergeCell ref="A31:D31"/>
    <mergeCell ref="A38:D38"/>
    <mergeCell ref="A39:D39"/>
    <mergeCell ref="A46:D46"/>
    <mergeCell ref="A47:D47"/>
    <mergeCell ref="A49:D49"/>
    <mergeCell ref="A50:D50"/>
    <mergeCell ref="A51:D51"/>
  </mergeCells>
  <hyperlinks>
    <hyperlink ref="A50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Evaluación</vt:lpstr>
      <vt:lpstr>Escalas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Plantilla de evaluación de riesgos por puesto — NTP 330</dc:title>
  <dc:subject>Soporte de evaluación de riesgos — España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